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Rang Liste\Sredjene ful\Zavrsene\"/>
    </mc:Choice>
  </mc:AlternateContent>
  <bookViews>
    <workbookView xWindow="-105" yWindow="-105" windowWidth="23250" windowHeight="12570" activeTab="6"/>
  </bookViews>
  <sheets>
    <sheet name="NAJMLAĐE KADETKINJE" sheetId="1" r:id="rId1"/>
    <sheet name="2019-20" sheetId="3" r:id="rId2"/>
    <sheet name="2020-21" sheetId="7" r:id="rId3"/>
    <sheet name="2021-22" sheetId="9" r:id="rId4"/>
    <sheet name="2022-23" sheetId="10" r:id="rId5"/>
    <sheet name="2023-24" sheetId="11" r:id="rId6"/>
    <sheet name="2024-25" sheetId="12" r:id="rId7"/>
  </sheets>
  <definedNames>
    <definedName name="_xlnm._FilterDatabase" localSheetId="1" hidden="1">'2019-20'!$M$3:$M$94</definedName>
    <definedName name="_xlnm._FilterDatabase" localSheetId="2" hidden="1">'2020-21'!$K$3:$K$88</definedName>
    <definedName name="_xlnm._FilterDatabase" localSheetId="3" hidden="1">'2021-22'!$M$3:$M$82</definedName>
    <definedName name="_xlnm._FilterDatabase" localSheetId="4" hidden="1">'2022-23'!$U$3:$U$14</definedName>
    <definedName name="_xlnm._FilterDatabase" localSheetId="5" hidden="1">'2023-24'!$U$3:$U$21</definedName>
    <definedName name="_xlnm._FilterDatabase" localSheetId="0" hidden="1">'NAJMLAĐE KADETKINJE'!$H$2:$H$24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U19" i="12" s="1"/>
  <c r="F18" i="12"/>
  <c r="U18" i="12" s="1"/>
  <c r="F17" i="12"/>
  <c r="U17" i="12" s="1"/>
  <c r="F15" i="12"/>
  <c r="U15" i="12" s="1"/>
  <c r="F13" i="12"/>
  <c r="U13" i="12" s="1"/>
  <c r="F11" i="12"/>
  <c r="U11" i="12" s="1"/>
  <c r="F14" i="12"/>
  <c r="U14" i="12" s="1"/>
  <c r="F12" i="12"/>
  <c r="U12" i="12" s="1"/>
  <c r="F16" i="12" l="1"/>
  <c r="U16" i="12" s="1"/>
  <c r="F5" i="12" l="1"/>
  <c r="U5" i="12" s="1"/>
  <c r="F9" i="12"/>
  <c r="U9" i="12" s="1"/>
  <c r="F8" i="12"/>
  <c r="U8" i="12" s="1"/>
  <c r="F10" i="12"/>
  <c r="U10" i="12" s="1"/>
  <c r="F7" i="12"/>
  <c r="U7" i="12" s="1"/>
  <c r="F6" i="12"/>
  <c r="U6" i="12" s="1"/>
  <c r="A11" i="11"/>
  <c r="A12" i="11"/>
  <c r="A14" i="11"/>
  <c r="A15" i="11"/>
  <c r="A17" i="11"/>
  <c r="A18" i="11" s="1"/>
  <c r="A20" i="11"/>
  <c r="A21" i="11"/>
  <c r="A8" i="11"/>
  <c r="A9" i="11" s="1"/>
  <c r="A5" i="11" l="1"/>
  <c r="A6" i="11" s="1"/>
  <c r="H5" i="11"/>
  <c r="H19" i="11"/>
  <c r="H20" i="11"/>
  <c r="U17" i="11"/>
  <c r="U14" i="11"/>
  <c r="U13" i="11"/>
  <c r="U15" i="11"/>
  <c r="U21" i="11"/>
  <c r="U9" i="11" l="1"/>
  <c r="U11" i="11"/>
  <c r="U7" i="11" l="1"/>
  <c r="U8" i="11"/>
  <c r="H18" i="11" l="1"/>
  <c r="H12" i="11"/>
  <c r="H10" i="11"/>
  <c r="H6" i="11"/>
  <c r="H16" i="11"/>
  <c r="U12" i="10"/>
  <c r="E18" i="11" s="1"/>
  <c r="F18" i="11" s="1"/>
  <c r="U18" i="11" s="1"/>
  <c r="H5" i="10" l="1"/>
  <c r="H7" i="10"/>
  <c r="H11" i="10"/>
  <c r="H14" i="10"/>
  <c r="H9" i="10"/>
  <c r="H13" i="10"/>
  <c r="U13" i="10" s="1"/>
  <c r="E12" i="11" s="1"/>
  <c r="F12" i="11" s="1"/>
  <c r="U12" i="11" s="1"/>
  <c r="H10" i="10"/>
  <c r="U10" i="10" s="1"/>
  <c r="H8" i="10"/>
  <c r="U8" i="10" s="1"/>
  <c r="E6" i="11" s="1"/>
  <c r="F6" i="11" s="1"/>
  <c r="U6" i="11" s="1"/>
  <c r="H15" i="10"/>
  <c r="H16" i="10"/>
  <c r="H17" i="10"/>
  <c r="H18" i="10"/>
  <c r="H6" i="10"/>
  <c r="F12" i="9" l="1"/>
  <c r="M11" i="9" s="1"/>
  <c r="E9" i="10" s="1"/>
  <c r="F9" i="10" s="1"/>
  <c r="U9" i="10" s="1"/>
  <c r="E5" i="11" s="1"/>
  <c r="F5" i="11" s="1"/>
  <c r="U5" i="11" s="1"/>
  <c r="F11" i="9"/>
  <c r="F7" i="9" l="1"/>
  <c r="M7" i="9" s="1"/>
  <c r="E7" i="10" s="1"/>
  <c r="F7" i="10" s="1"/>
  <c r="U7" i="10" s="1"/>
  <c r="E16" i="11" s="1"/>
  <c r="F16" i="11" s="1"/>
  <c r="U16" i="11" s="1"/>
  <c r="F8" i="9"/>
  <c r="M8" i="9" s="1"/>
  <c r="E11" i="10" s="1"/>
  <c r="F11" i="10" s="1"/>
  <c r="U11" i="10" s="1"/>
  <c r="E10" i="11" s="1"/>
  <c r="F10" i="11" s="1"/>
  <c r="U10" i="11" s="1"/>
  <c r="F9" i="9"/>
  <c r="M9" i="9" s="1"/>
  <c r="E14" i="10" s="1"/>
  <c r="F14" i="10" s="1"/>
  <c r="U14" i="10" s="1"/>
  <c r="E19" i="11" s="1"/>
  <c r="F19" i="11" s="1"/>
  <c r="U19" i="11" s="1"/>
  <c r="F13" i="9"/>
  <c r="M13" i="9" l="1"/>
  <c r="E16" i="10" s="1"/>
  <c r="F16" i="10" s="1"/>
  <c r="U16" i="10" s="1"/>
  <c r="E20" i="11" s="1"/>
  <c r="F20" i="11" s="1"/>
  <c r="U20" i="11" s="1"/>
  <c r="M12" i="9"/>
  <c r="E15" i="10" s="1"/>
  <c r="F15" i="10" s="1"/>
  <c r="U15" i="10" s="1"/>
  <c r="K12" i="7" l="1"/>
  <c r="E6" i="9" s="1"/>
  <c r="F6" i="9" s="1"/>
  <c r="M6" i="9" s="1"/>
  <c r="E5" i="10" s="1"/>
  <c r="F5" i="10" s="1"/>
  <c r="U5" i="10" s="1"/>
  <c r="F15" i="7" l="1"/>
  <c r="K15" i="7" s="1"/>
  <c r="E16" i="9" s="1"/>
  <c r="F16" i="9" s="1"/>
  <c r="M16" i="9" s="1"/>
  <c r="E17" i="10" s="1"/>
  <c r="F17" i="10" s="1"/>
  <c r="U17" i="10" s="1"/>
  <c r="F14" i="7"/>
  <c r="K14" i="7" s="1"/>
  <c r="E15" i="9" s="1"/>
  <c r="F15" i="9" s="1"/>
  <c r="M15" i="9" s="1"/>
  <c r="F13" i="7"/>
  <c r="K13" i="7" s="1"/>
  <c r="E10" i="9" s="1"/>
  <c r="F10" i="9" s="1"/>
  <c r="M10" i="9" s="1"/>
  <c r="F95" i="3" l="1"/>
  <c r="M95" i="3" s="1"/>
  <c r="F96" i="3"/>
  <c r="M96" i="3" s="1"/>
  <c r="F97" i="3"/>
  <c r="M97" i="3" s="1"/>
  <c r="F98" i="3"/>
  <c r="M98" i="3" s="1"/>
  <c r="F99" i="3"/>
  <c r="M99" i="3" s="1"/>
  <c r="F100" i="3"/>
  <c r="M100" i="3" s="1"/>
  <c r="F101" i="3"/>
  <c r="M101" i="3" s="1"/>
  <c r="F102" i="3"/>
  <c r="M102" i="3" s="1"/>
  <c r="F103" i="3"/>
  <c r="M103" i="3" s="1"/>
  <c r="F104" i="3"/>
  <c r="M104" i="3" s="1"/>
  <c r="F16" i="3" l="1"/>
  <c r="M16" i="3" s="1"/>
  <c r="F20" i="3"/>
  <c r="M20" i="3" s="1"/>
  <c r="F21" i="3"/>
  <c r="M21" i="3" s="1"/>
  <c r="F22" i="3"/>
  <c r="M22" i="3" s="1"/>
  <c r="F23" i="3"/>
  <c r="M23" i="3" s="1"/>
  <c r="F24" i="3"/>
  <c r="M24" i="3" s="1"/>
  <c r="F25" i="3"/>
  <c r="M25" i="3" s="1"/>
  <c r="F26" i="3"/>
  <c r="M26" i="3" s="1"/>
  <c r="F27" i="3"/>
  <c r="M27" i="3" s="1"/>
  <c r="F28" i="3"/>
  <c r="M28" i="3" s="1"/>
  <c r="F29" i="3"/>
  <c r="M29" i="3" s="1"/>
  <c r="F30" i="3"/>
  <c r="M30" i="3" s="1"/>
  <c r="F31" i="3"/>
  <c r="M31" i="3" s="1"/>
  <c r="F32" i="3"/>
  <c r="M32" i="3" s="1"/>
  <c r="F33" i="3"/>
  <c r="M33" i="3" s="1"/>
  <c r="F34" i="3"/>
  <c r="M34" i="3" s="1"/>
  <c r="F35" i="3"/>
  <c r="M35" i="3" s="1"/>
  <c r="F36" i="3"/>
  <c r="M36" i="3" s="1"/>
  <c r="F37" i="3"/>
  <c r="M37" i="3" s="1"/>
  <c r="F38" i="3"/>
  <c r="M38" i="3" s="1"/>
  <c r="F39" i="3"/>
  <c r="M39" i="3" s="1"/>
  <c r="F40" i="3"/>
  <c r="M40" i="3" s="1"/>
  <c r="F41" i="3"/>
  <c r="M41" i="3" s="1"/>
  <c r="F42" i="3"/>
  <c r="M42" i="3" s="1"/>
  <c r="F43" i="3"/>
  <c r="M43" i="3" s="1"/>
  <c r="F44" i="3"/>
  <c r="M44" i="3" s="1"/>
  <c r="F45" i="3"/>
  <c r="M45" i="3" s="1"/>
  <c r="F46" i="3"/>
  <c r="M46" i="3" s="1"/>
  <c r="F47" i="3"/>
  <c r="M47" i="3" s="1"/>
  <c r="F48" i="3"/>
  <c r="M48" i="3" s="1"/>
  <c r="F49" i="3"/>
  <c r="M49" i="3" s="1"/>
  <c r="F50" i="3"/>
  <c r="M50" i="3" s="1"/>
  <c r="F51" i="3"/>
  <c r="M51" i="3" s="1"/>
  <c r="F52" i="3"/>
  <c r="M52" i="3" s="1"/>
  <c r="F53" i="3"/>
  <c r="M53" i="3" s="1"/>
  <c r="F54" i="3"/>
  <c r="M54" i="3" s="1"/>
  <c r="F55" i="3"/>
  <c r="M55" i="3" s="1"/>
  <c r="F56" i="3"/>
  <c r="M56" i="3" s="1"/>
  <c r="F57" i="3"/>
  <c r="M57" i="3" s="1"/>
  <c r="F58" i="3"/>
  <c r="M58" i="3" s="1"/>
  <c r="F59" i="3"/>
  <c r="M59" i="3" s="1"/>
  <c r="F60" i="3"/>
  <c r="M60" i="3" s="1"/>
  <c r="F61" i="3"/>
  <c r="M61" i="3" s="1"/>
  <c r="F62" i="3"/>
  <c r="M62" i="3" s="1"/>
  <c r="F63" i="3"/>
  <c r="M63" i="3" s="1"/>
  <c r="F64" i="3"/>
  <c r="M64" i="3" s="1"/>
  <c r="F65" i="3"/>
  <c r="M65" i="3" s="1"/>
  <c r="F66" i="3"/>
  <c r="M66" i="3" s="1"/>
  <c r="F67" i="3"/>
  <c r="M67" i="3" s="1"/>
  <c r="F68" i="3"/>
  <c r="M68" i="3" s="1"/>
  <c r="F69" i="3"/>
  <c r="M69" i="3" s="1"/>
  <c r="F70" i="3"/>
  <c r="M70" i="3" s="1"/>
  <c r="F71" i="3"/>
  <c r="M71" i="3" s="1"/>
  <c r="F72" i="3"/>
  <c r="M72" i="3" s="1"/>
  <c r="F73" i="3"/>
  <c r="M73" i="3" s="1"/>
  <c r="F74" i="3"/>
  <c r="M74" i="3" s="1"/>
  <c r="F75" i="3"/>
  <c r="M75" i="3" s="1"/>
  <c r="F76" i="3"/>
  <c r="M76" i="3" s="1"/>
  <c r="F77" i="3"/>
  <c r="M77" i="3" s="1"/>
  <c r="F78" i="3"/>
  <c r="M78" i="3" s="1"/>
  <c r="F79" i="3"/>
  <c r="M79" i="3" s="1"/>
  <c r="F80" i="3"/>
  <c r="M80" i="3" s="1"/>
  <c r="F81" i="3"/>
  <c r="M81" i="3" s="1"/>
  <c r="F82" i="3"/>
  <c r="M82" i="3" s="1"/>
  <c r="F83" i="3"/>
  <c r="M83" i="3" s="1"/>
  <c r="F84" i="3"/>
  <c r="M84" i="3" s="1"/>
  <c r="F85" i="3"/>
  <c r="M85" i="3" s="1"/>
  <c r="F86" i="3"/>
  <c r="M86" i="3" s="1"/>
  <c r="F87" i="3"/>
  <c r="M87" i="3" s="1"/>
  <c r="F88" i="3"/>
  <c r="M88" i="3" s="1"/>
  <c r="F89" i="3"/>
  <c r="M89" i="3" s="1"/>
  <c r="F90" i="3"/>
  <c r="M90" i="3" s="1"/>
  <c r="F91" i="3"/>
  <c r="M91" i="3" s="1"/>
  <c r="F92" i="3"/>
  <c r="M92" i="3" s="1"/>
  <c r="F93" i="3"/>
  <c r="M93" i="3" s="1"/>
  <c r="F94" i="3"/>
  <c r="M94" i="3" s="1"/>
  <c r="F9" i="3"/>
  <c r="M9" i="3" s="1"/>
  <c r="E5" i="7" s="1"/>
  <c r="F5" i="7" s="1"/>
  <c r="K5" i="7" s="1"/>
  <c r="F5" i="3"/>
  <c r="M5" i="3" s="1"/>
  <c r="F6" i="3"/>
  <c r="M6" i="3" s="1"/>
  <c r="F10" i="3"/>
  <c r="M10" i="3" s="1"/>
  <c r="E16" i="7" s="1"/>
  <c r="F16" i="7" s="1"/>
  <c r="K16" i="7" s="1"/>
  <c r="E17" i="9" s="1"/>
  <c r="F17" i="9" s="1"/>
  <c r="M17" i="9" s="1"/>
  <c r="E18" i="10" s="1"/>
  <c r="F18" i="10" s="1"/>
  <c r="U18" i="10" s="1"/>
  <c r="F7" i="3"/>
  <c r="M7" i="3" s="1"/>
  <c r="F11" i="3"/>
  <c r="M11" i="3" s="1"/>
  <c r="E6" i="7" s="1"/>
  <c r="F6" i="7" s="1"/>
  <c r="K6" i="7" s="1"/>
  <c r="E14" i="9" s="1"/>
  <c r="F14" i="9" s="1"/>
  <c r="M14" i="9" s="1"/>
  <c r="F8" i="3"/>
  <c r="M8" i="3" s="1"/>
  <c r="F13" i="3"/>
  <c r="M13" i="3" s="1"/>
  <c r="E9" i="7" s="1"/>
  <c r="F9" i="7" s="1"/>
  <c r="K9" i="7" s="1"/>
  <c r="F17" i="3"/>
  <c r="M17" i="3" s="1"/>
  <c r="E10" i="7" s="1"/>
  <c r="F10" i="7" s="1"/>
  <c r="K10" i="7" s="1"/>
  <c r="F15" i="3"/>
  <c r="M15" i="3" s="1"/>
  <c r="E17" i="7" s="1"/>
  <c r="F17" i="7" s="1"/>
  <c r="K17" i="7" s="1"/>
  <c r="F18" i="3"/>
  <c r="M18" i="3" s="1"/>
  <c r="E8" i="7" s="1"/>
  <c r="F8" i="7" s="1"/>
  <c r="K8" i="7" s="1"/>
  <c r="E5" i="9" s="1"/>
  <c r="F5" i="9" s="1"/>
  <c r="M5" i="9" s="1"/>
  <c r="E6" i="10" s="1"/>
  <c r="F6" i="10" s="1"/>
  <c r="U6" i="10" s="1"/>
  <c r="F19" i="3"/>
  <c r="M19" i="3" s="1"/>
  <c r="E11" i="7" s="1"/>
  <c r="F11" i="7" s="1"/>
  <c r="K11" i="7" s="1"/>
  <c r="F12" i="3"/>
  <c r="F14" i="3"/>
  <c r="M14" i="3" s="1"/>
  <c r="E7" i="7" s="1"/>
  <c r="F7" i="7" s="1"/>
  <c r="K7" i="7" s="1"/>
  <c r="A5" i="3"/>
  <c r="A6" i="3" s="1"/>
  <c r="M12" i="3" l="1"/>
  <c r="B13" i="3" s="1"/>
  <c r="B7" i="3"/>
  <c r="B9" i="3"/>
  <c r="B15" i="3"/>
  <c r="B5" i="3"/>
  <c r="B10" i="3" l="1"/>
  <c r="B6" i="3"/>
  <c r="B14" i="3"/>
  <c r="B18" i="3"/>
  <c r="B19" i="3"/>
  <c r="B8" i="3"/>
  <c r="B17" i="3"/>
  <c r="B11" i="3"/>
  <c r="B12" i="3"/>
  <c r="H5" i="1"/>
  <c r="H3" i="1"/>
  <c r="H8" i="1"/>
  <c r="H4" i="1"/>
  <c r="H12" i="1"/>
  <c r="H6" i="1"/>
  <c r="H7" i="1"/>
  <c r="H9" i="1"/>
  <c r="H13" i="1"/>
  <c r="H11" i="1"/>
  <c r="H21" i="1"/>
  <c r="H16" i="1"/>
  <c r="H17" i="1"/>
  <c r="H15" i="1"/>
  <c r="H14" i="1"/>
  <c r="H19" i="1"/>
  <c r="H20" i="1"/>
  <c r="H18" i="1"/>
  <c r="H22" i="1"/>
  <c r="H23" i="1"/>
  <c r="H24" i="1"/>
  <c r="H25" i="1"/>
  <c r="H10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7" i="3"/>
  <c r="A8" i="3"/>
  <c r="A9" i="3" s="1"/>
  <c r="A10" i="3" s="1"/>
  <c r="A11" i="3" s="1"/>
  <c r="A12" i="3" s="1"/>
  <c r="A13" i="3" s="1"/>
  <c r="A14" i="3" s="1"/>
  <c r="A15" i="3" s="1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</calcChain>
</file>

<file path=xl/sharedStrings.xml><?xml version="1.0" encoding="utf-8"?>
<sst xmlns="http://schemas.openxmlformats.org/spreadsheetml/2006/main" count="442" uniqueCount="99">
  <si>
    <t>Prezime i Ime</t>
  </si>
  <si>
    <t>Klub</t>
  </si>
  <si>
    <t>Budim</t>
  </si>
  <si>
    <t>Budućnost</t>
  </si>
  <si>
    <t>Vračar Ksenija</t>
  </si>
  <si>
    <t>Jedinstvo</t>
  </si>
  <si>
    <t>Spahić Ajna</t>
  </si>
  <si>
    <t>Raičević Ivona</t>
  </si>
  <si>
    <t>Spin</t>
  </si>
  <si>
    <t>Cerović Miona</t>
  </si>
  <si>
    <t>Vujović Anastasija</t>
  </si>
  <si>
    <t>Bajović Anja</t>
  </si>
  <si>
    <t>Gorštak</t>
  </si>
  <si>
    <t>Jovanović Katarina</t>
  </si>
  <si>
    <t>Vlahović Dunja</t>
  </si>
  <si>
    <t>DPŠ</t>
  </si>
  <si>
    <t>TOP 12</t>
  </si>
  <si>
    <t>Plas</t>
  </si>
  <si>
    <t>Bod</t>
  </si>
  <si>
    <t>UKUPNO</t>
  </si>
  <si>
    <t>Bajović Stefanija</t>
  </si>
  <si>
    <t>Vučković Jelena</t>
  </si>
  <si>
    <t>Lovćen</t>
  </si>
  <si>
    <t>Stanojević Nađa</t>
  </si>
  <si>
    <t>Vujošević Vanja</t>
  </si>
  <si>
    <t>Vuković Mihaila</t>
  </si>
  <si>
    <t>Franeta Katarina</t>
  </si>
  <si>
    <t>Valdanos</t>
  </si>
  <si>
    <t>Novi</t>
  </si>
  <si>
    <t>Šebek Kristina</t>
  </si>
  <si>
    <t>Spahić Zana</t>
  </si>
  <si>
    <t>Franeta Lara</t>
  </si>
  <si>
    <t>Živanović Mia</t>
  </si>
  <si>
    <t>Hidrio Sumea</t>
  </si>
  <si>
    <t xml:space="preserve">Vuković Ksenija </t>
  </si>
  <si>
    <t>Femić Elena</t>
  </si>
  <si>
    <t>Redni
broj</t>
    <phoneticPr fontId="4" type="noConversion"/>
  </si>
  <si>
    <t>RANG LISTA ZA NAJMLAĐE KADETKINJE - SEZONA 2019/20</t>
    <phoneticPr fontId="5" type="noConversion"/>
  </si>
  <si>
    <t>Rang</t>
    <phoneticPr fontId="4" type="noConversion"/>
  </si>
  <si>
    <t>PRENESENI BOD.
prethodna
sezona</t>
    <phoneticPr fontId="5" type="noConversion"/>
  </si>
  <si>
    <t>TOP</t>
    <phoneticPr fontId="5" type="noConversion"/>
  </si>
  <si>
    <t>DPŠ</t>
    <phoneticPr fontId="5" type="noConversion"/>
  </si>
  <si>
    <t>5-8</t>
  </si>
  <si>
    <t>9-16</t>
  </si>
  <si>
    <t>1</t>
  </si>
  <si>
    <t>3-4</t>
  </si>
  <si>
    <t>MIMOZA</t>
  </si>
  <si>
    <t>Lutovac Slavica</t>
    <phoneticPr fontId="4" type="noConversion"/>
  </si>
  <si>
    <t>Ivangrad</t>
    <phoneticPr fontId="4" type="noConversion"/>
  </si>
  <si>
    <t>Godište</t>
    <phoneticPr fontId="4" type="noConversion"/>
  </si>
  <si>
    <t>Mihailović Mara</t>
    <phoneticPr fontId="4" type="noConversion"/>
  </si>
  <si>
    <t>Budućnost</t>
    <phoneticPr fontId="4" type="noConversion"/>
  </si>
  <si>
    <t>Guberinić Aleksandra</t>
    <phoneticPr fontId="4" type="noConversion"/>
  </si>
  <si>
    <t>Budimlja</t>
    <phoneticPr fontId="4" type="noConversion"/>
  </si>
  <si>
    <t>Vujović Milica</t>
    <phoneticPr fontId="4" type="noConversion"/>
  </si>
  <si>
    <t>RANG LISTA ZA NAJMLAĐE KADETKINJE - SEZONA 2020/21</t>
    <phoneticPr fontId="5" type="noConversion"/>
  </si>
  <si>
    <t>Rang</t>
  </si>
  <si>
    <t>2</t>
  </si>
  <si>
    <t>Božović Kalina</t>
  </si>
  <si>
    <r>
      <t xml:space="preserve">RANG LISTA ZA NAJMLAĐE KADETKINJE - SEZONA 2021/22
</t>
    </r>
    <r>
      <rPr>
        <b/>
        <sz val="8"/>
        <color theme="1"/>
        <rFont val="Calibri"/>
        <family val="2"/>
        <scheme val="minor"/>
      </rPr>
      <t>(rođene 2011. godine i kasnije)</t>
    </r>
    <phoneticPr fontId="4" type="noConversion"/>
  </si>
  <si>
    <t>Tomašević Ivona</t>
  </si>
  <si>
    <t>Drobnjak Lana</t>
  </si>
  <si>
    <t>Drobnjak Daša</t>
  </si>
  <si>
    <t>Pešić Stefana</t>
  </si>
  <si>
    <t>HN Open</t>
  </si>
  <si>
    <t>Hot Hana</t>
  </si>
  <si>
    <t>Tomović Sara</t>
  </si>
  <si>
    <r>
      <t xml:space="preserve">RANG LISTA ZA NAJMLAĐE KADETKINJE - SEZONA 2022/23
</t>
    </r>
    <r>
      <rPr>
        <b/>
        <sz val="8"/>
        <color theme="1"/>
        <rFont val="Calibri"/>
        <family val="2"/>
        <scheme val="minor"/>
      </rPr>
      <t>(rođene 2012. godine i kasnije)</t>
    </r>
  </si>
  <si>
    <t>Jesenji 
HN Open</t>
  </si>
  <si>
    <t>Memorijalni turnir Nikica-Keli Vujadinovć - Berane</t>
  </si>
  <si>
    <t>Moračanin Olga</t>
  </si>
  <si>
    <t>Femić Emilija</t>
  </si>
  <si>
    <t>Mitrić Julija</t>
  </si>
  <si>
    <t>PRENESENI BOD.
prethodna
sezona</t>
    <phoneticPr fontId="4" type="noConversion"/>
  </si>
  <si>
    <t>Preneseni svetska rang lista</t>
  </si>
  <si>
    <t>ProfitAPP Podgorica Open</t>
  </si>
  <si>
    <t>Lukovac Anastasija</t>
  </si>
  <si>
    <t>Proljećni 
HN Open</t>
  </si>
  <si>
    <r>
      <t xml:space="preserve">RANG LISTA ZA NAJMLAĐE KADETKINJE - SEZONA 2023/24
</t>
    </r>
    <r>
      <rPr>
        <b/>
        <sz val="8"/>
        <color theme="1"/>
        <rFont val="Calibri"/>
        <family val="2"/>
        <scheme val="minor"/>
      </rPr>
      <t>(rođene 2013. godine i kasnije)</t>
    </r>
  </si>
  <si>
    <t>Memorijal turnir Saša Milačić</t>
  </si>
  <si>
    <t>3</t>
  </si>
  <si>
    <t>5.-8.</t>
  </si>
  <si>
    <t>Vujović Sofija</t>
  </si>
  <si>
    <t>Gojković Milica</t>
  </si>
  <si>
    <t>Kljajić Marta</t>
  </si>
  <si>
    <t>Gojković Sara</t>
  </si>
  <si>
    <t>Jašarović Dejla</t>
  </si>
  <si>
    <t>Babić Helena</t>
  </si>
  <si>
    <t>Vujović Nataša</t>
  </si>
  <si>
    <t>Kotor</t>
  </si>
  <si>
    <t>Tomović Anika</t>
  </si>
  <si>
    <t>Bulatović Dunja</t>
  </si>
  <si>
    <r>
      <t xml:space="preserve">RANG LISTA ZA NAJMLAĐE KADETKINJE - SEZONA 2024/25
</t>
    </r>
    <r>
      <rPr>
        <b/>
        <sz val="8"/>
        <color theme="1"/>
        <rFont val="Calibri"/>
        <family val="2"/>
        <scheme val="minor"/>
      </rPr>
      <t>(rođene 2014. godine i kasnije)</t>
    </r>
  </si>
  <si>
    <t>Kulidžan Klara</t>
  </si>
  <si>
    <t>Lutovac Irina</t>
  </si>
  <si>
    <t>Puletić Jovana</t>
  </si>
  <si>
    <t>PRENESENI BOD.
prethodna sezona</t>
  </si>
  <si>
    <t>grupa</t>
  </si>
  <si>
    <t>9.-16.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</si>
</sst>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9"/>
      <name val="Calibri"/>
      <family val="3"/>
      <charset val="134"/>
      <scheme val="minor"/>
    </font>
    <font>
      <sz val="9"/>
      <name val="宋体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2" tint="-0.89999084444715716"/>
      <name val="Calibri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B3AB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0" fillId="4" borderId="5" xfId="0" applyNumberFormat="1" applyFill="1" applyBorder="1"/>
    <xf numFmtId="1" fontId="0" fillId="5" borderId="5" xfId="0" applyNumberFormat="1" applyFill="1" applyBorder="1"/>
    <xf numFmtId="1" fontId="0" fillId="4" borderId="7" xfId="0" applyNumberFormat="1" applyFill="1" applyBorder="1"/>
    <xf numFmtId="1" fontId="0" fillId="5" borderId="7" xfId="0" applyNumberFormat="1" applyFill="1" applyBorder="1"/>
    <xf numFmtId="1" fontId="0" fillId="4" borderId="8" xfId="0" applyNumberFormat="1" applyFill="1" applyBorder="1"/>
    <xf numFmtId="1" fontId="0" fillId="5" borderId="8" xfId="0" applyNumberForma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1" fontId="1" fillId="5" borderId="9" xfId="0" applyNumberFormat="1" applyFont="1" applyFill="1" applyBorder="1" applyAlignment="1">
      <alignment horizontal="center"/>
    </xf>
    <xf numFmtId="0" fontId="1" fillId="0" borderId="0" xfId="0" applyFont="1"/>
    <xf numFmtId="9" fontId="1" fillId="7" borderId="7" xfId="0" applyNumberFormat="1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left"/>
    </xf>
    <xf numFmtId="0" fontId="0" fillId="12" borderId="7" xfId="0" applyFill="1" applyBorder="1" applyAlignment="1">
      <alignment horizontal="center" vertical="center"/>
    </xf>
    <xf numFmtId="1" fontId="0" fillId="13" borderId="7" xfId="0" applyNumberFormat="1" applyFill="1" applyBorder="1" applyAlignment="1">
      <alignment horizontal="center" vertical="center"/>
    </xf>
    <xf numFmtId="1" fontId="0" fillId="14" borderId="7" xfId="0" applyNumberForma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right" vertical="center"/>
    </xf>
    <xf numFmtId="0" fontId="1" fillId="8" borderId="7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 vertical="center"/>
    </xf>
    <xf numFmtId="49" fontId="0" fillId="15" borderId="7" xfId="0" applyNumberFormat="1" applyFill="1" applyBorder="1" applyAlignment="1">
      <alignment horizontal="center" vertical="center"/>
    </xf>
    <xf numFmtId="1" fontId="0" fillId="15" borderId="7" xfId="0" applyNumberFormat="1" applyFill="1" applyBorder="1" applyAlignment="1">
      <alignment horizontal="center" vertical="center"/>
    </xf>
    <xf numFmtId="0" fontId="1" fillId="16" borderId="7" xfId="0" applyFont="1" applyFill="1" applyBorder="1" applyAlignment="1">
      <alignment horizontal="center"/>
    </xf>
    <xf numFmtId="0" fontId="0" fillId="11" borderId="7" xfId="0" applyFill="1" applyBorder="1" applyAlignment="1">
      <alignment horizontal="left" vertical="center"/>
    </xf>
    <xf numFmtId="0" fontId="1" fillId="11" borderId="10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1" fontId="0" fillId="12" borderId="7" xfId="0" applyNumberFormat="1" applyFill="1" applyBorder="1" applyAlignment="1">
      <alignment horizontal="center" vertical="center"/>
    </xf>
    <xf numFmtId="0" fontId="0" fillId="11" borderId="7" xfId="0" applyFill="1" applyBorder="1"/>
    <xf numFmtId="0" fontId="0" fillId="11" borderId="7" xfId="0" applyFill="1" applyBorder="1" applyAlignment="1">
      <alignment horizontal="right"/>
    </xf>
    <xf numFmtId="0" fontId="0" fillId="10" borderId="7" xfId="0" applyFill="1" applyBorder="1" applyAlignment="1">
      <alignment horizontal="right"/>
    </xf>
    <xf numFmtId="49" fontId="0" fillId="14" borderId="7" xfId="0" applyNumberFormat="1" applyFill="1" applyBorder="1" applyAlignment="1">
      <alignment horizontal="center" vertical="center"/>
    </xf>
    <xf numFmtId="0" fontId="1" fillId="17" borderId="7" xfId="0" applyFont="1" applyFill="1" applyBorder="1" applyAlignment="1">
      <alignment horizontal="center"/>
    </xf>
    <xf numFmtId="0" fontId="0" fillId="12" borderId="7" xfId="0" applyFill="1" applyBorder="1" applyAlignment="1">
      <alignment horizontal="left" vertical="center"/>
    </xf>
    <xf numFmtId="1" fontId="0" fillId="13" borderId="7" xfId="0" applyNumberFormat="1" applyFill="1" applyBorder="1" applyAlignment="1">
      <alignment horizontal="left" vertical="center"/>
    </xf>
    <xf numFmtId="1" fontId="0" fillId="15" borderId="7" xfId="0" applyNumberFormat="1" applyFill="1" applyBorder="1" applyAlignment="1">
      <alignment horizontal="left" vertical="center"/>
    </xf>
    <xf numFmtId="0" fontId="0" fillId="10" borderId="7" xfId="0" applyFill="1" applyBorder="1"/>
    <xf numFmtId="0" fontId="10" fillId="7" borderId="7" xfId="0" applyFont="1" applyFill="1" applyBorder="1" applyAlignment="1">
      <alignment horizontal="center" vertical="center"/>
    </xf>
    <xf numFmtId="9" fontId="10" fillId="7" borderId="7" xfId="0" applyNumberFormat="1" applyFont="1" applyFill="1" applyBorder="1" applyAlignment="1">
      <alignment horizontal="center" vertical="center"/>
    </xf>
    <xf numFmtId="1" fontId="0" fillId="18" borderId="7" xfId="0" applyNumberFormat="1" applyFill="1" applyBorder="1" applyAlignment="1">
      <alignment horizontal="center" vertical="center"/>
    </xf>
    <xf numFmtId="0" fontId="0" fillId="18" borderId="7" xfId="0" applyFill="1" applyBorder="1" applyAlignment="1">
      <alignment horizontal="center" vertical="center"/>
    </xf>
    <xf numFmtId="9" fontId="10" fillId="19" borderId="7" xfId="0" applyNumberFormat="1" applyFont="1" applyFill="1" applyBorder="1" applyAlignment="1">
      <alignment horizontal="center" vertical="center"/>
    </xf>
    <xf numFmtId="1" fontId="11" fillId="18" borderId="7" xfId="0" applyNumberFormat="1" applyFont="1" applyFill="1" applyBorder="1" applyAlignment="1">
      <alignment horizontal="center"/>
    </xf>
    <xf numFmtId="0" fontId="1" fillId="10" borderId="11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9" fontId="10" fillId="7" borderId="7" xfId="0" applyNumberFormat="1" applyFont="1" applyFill="1" applyBorder="1" applyAlignment="1">
      <alignment vertical="center"/>
    </xf>
    <xf numFmtId="9" fontId="10" fillId="19" borderId="7" xfId="0" applyNumberFormat="1" applyFont="1" applyFill="1" applyBorder="1" applyAlignment="1">
      <alignment vertical="center"/>
    </xf>
    <xf numFmtId="0" fontId="1" fillId="8" borderId="7" xfId="0" applyFont="1" applyFill="1" applyBorder="1" applyAlignment="1"/>
    <xf numFmtId="0" fontId="1" fillId="9" borderId="7" xfId="0" applyFont="1" applyFill="1" applyBorder="1" applyAlignment="1"/>
    <xf numFmtId="0" fontId="1" fillId="17" borderId="7" xfId="0" applyFont="1" applyFill="1" applyBorder="1" applyAlignment="1"/>
    <xf numFmtId="0" fontId="7" fillId="5" borderId="7" xfId="0" applyFont="1" applyFill="1" applyBorder="1" applyAlignment="1"/>
    <xf numFmtId="1" fontId="1" fillId="5" borderId="7" xfId="0" applyNumberFormat="1" applyFont="1" applyFill="1" applyBorder="1" applyAlignment="1">
      <alignment vertical="center"/>
    </xf>
    <xf numFmtId="0" fontId="13" fillId="17" borderId="12" xfId="0" applyFont="1" applyFill="1" applyBorder="1" applyAlignment="1">
      <alignment vertical="center" wrapText="1"/>
    </xf>
    <xf numFmtId="0" fontId="13" fillId="17" borderId="10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19" borderId="12" xfId="0" applyFont="1" applyFill="1" applyBorder="1" applyAlignment="1">
      <alignment vertical="center" wrapText="1"/>
    </xf>
    <xf numFmtId="0" fontId="12" fillId="19" borderId="10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0" fontId="1" fillId="9" borderId="12" xfId="0" applyFont="1" applyFill="1" applyBorder="1" applyAlignment="1">
      <alignment vertical="center"/>
    </xf>
    <xf numFmtId="0" fontId="1" fillId="9" borderId="10" xfId="0" applyFont="1" applyFill="1" applyBorder="1" applyAlignment="1">
      <alignment vertical="center"/>
    </xf>
    <xf numFmtId="0" fontId="9" fillId="17" borderId="12" xfId="0" applyFont="1" applyFill="1" applyBorder="1" applyAlignment="1">
      <alignment vertical="center" wrapText="1"/>
    </xf>
    <xf numFmtId="0" fontId="9" fillId="17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0" fontId="1" fillId="16" borderId="12" xfId="0" applyFont="1" applyFill="1" applyBorder="1" applyAlignment="1">
      <alignment horizontal="center" vertical="center" wrapText="1"/>
    </xf>
    <xf numFmtId="0" fontId="1" fillId="1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1" fillId="1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/>
    </xf>
    <xf numFmtId="0" fontId="1" fillId="17" borderId="7" xfId="0" applyFont="1" applyFill="1" applyBorder="1" applyAlignment="1">
      <alignment horizontal="center" vertical="center" wrapText="1"/>
    </xf>
    <xf numFmtId="0" fontId="1" fillId="17" borderId="12" xfId="0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0" fontId="10" fillId="19" borderId="12" xfId="0" applyFont="1" applyFill="1" applyBorder="1" applyAlignment="1">
      <alignment horizontal="center" vertical="center" wrapText="1"/>
    </xf>
    <xf numFmtId="0" fontId="10" fillId="19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4" sqref="H4"/>
    </sheetView>
  </sheetViews>
  <sheetFormatPr defaultRowHeight="15"/>
  <cols>
    <col min="2" max="2" width="18.28515625" customWidth="1"/>
    <col min="3" max="3" width="13" customWidth="1"/>
  </cols>
  <sheetData>
    <row r="1" spans="1:8" ht="16.5" thickTop="1" thickBot="1">
      <c r="A1" s="1"/>
      <c r="B1" s="2" t="s">
        <v>0</v>
      </c>
      <c r="C1" s="3" t="s">
        <v>1</v>
      </c>
      <c r="D1" s="90" t="s">
        <v>15</v>
      </c>
      <c r="E1" s="90"/>
      <c r="F1" s="91" t="s">
        <v>16</v>
      </c>
      <c r="G1" s="91"/>
      <c r="H1" s="20" t="s">
        <v>19</v>
      </c>
    </row>
    <row r="2" spans="1:8" ht="16.5" thickTop="1" thickBot="1">
      <c r="A2" s="1"/>
      <c r="B2" s="4"/>
      <c r="C2" s="5"/>
      <c r="D2" s="12" t="s">
        <v>17</v>
      </c>
      <c r="E2" s="12" t="s">
        <v>18</v>
      </c>
      <c r="F2" s="13" t="s">
        <v>17</v>
      </c>
      <c r="G2" s="13" t="s">
        <v>18</v>
      </c>
      <c r="H2" s="21" t="s">
        <v>18</v>
      </c>
    </row>
    <row r="3" spans="1:8" ht="16.5" thickTop="1" thickBot="1">
      <c r="A3" s="6">
        <v>1</v>
      </c>
      <c r="B3" s="7" t="s">
        <v>29</v>
      </c>
      <c r="C3" s="7" t="s">
        <v>3</v>
      </c>
      <c r="D3" s="14">
        <v>3</v>
      </c>
      <c r="E3" s="14">
        <v>130</v>
      </c>
      <c r="F3" s="15">
        <v>1</v>
      </c>
      <c r="G3" s="15">
        <v>180</v>
      </c>
      <c r="H3" s="22">
        <f t="shared" ref="H3:H25" si="0">E3+G3</f>
        <v>310</v>
      </c>
    </row>
    <row r="4" spans="1:8" ht="16.5" thickTop="1" thickBot="1">
      <c r="A4" s="8">
        <f t="shared" ref="A4:A25" si="1">A3+1</f>
        <v>2</v>
      </c>
      <c r="B4" s="9" t="s">
        <v>10</v>
      </c>
      <c r="C4" s="9" t="s">
        <v>2</v>
      </c>
      <c r="D4" s="16">
        <v>1</v>
      </c>
      <c r="E4" s="16">
        <v>200</v>
      </c>
      <c r="F4" s="17">
        <v>5</v>
      </c>
      <c r="G4" s="17">
        <v>100</v>
      </c>
      <c r="H4" s="22">
        <f t="shared" si="0"/>
        <v>300</v>
      </c>
    </row>
    <row r="5" spans="1:8" ht="16.5" thickTop="1" thickBot="1">
      <c r="A5" s="8">
        <f t="shared" si="1"/>
        <v>3</v>
      </c>
      <c r="B5" s="9" t="s">
        <v>6</v>
      </c>
      <c r="C5" s="9" t="s">
        <v>5</v>
      </c>
      <c r="D5" s="16">
        <v>3</v>
      </c>
      <c r="E5" s="16">
        <v>130</v>
      </c>
      <c r="F5" s="17">
        <v>2</v>
      </c>
      <c r="G5" s="17">
        <v>150</v>
      </c>
      <c r="H5" s="22">
        <f t="shared" si="0"/>
        <v>280</v>
      </c>
    </row>
    <row r="6" spans="1:8" ht="16.5" thickTop="1" thickBot="1">
      <c r="A6" s="8">
        <f t="shared" si="1"/>
        <v>4</v>
      </c>
      <c r="B6" s="9" t="s">
        <v>30</v>
      </c>
      <c r="C6" s="9" t="s">
        <v>5</v>
      </c>
      <c r="D6" s="16">
        <v>2</v>
      </c>
      <c r="E6" s="16">
        <v>160</v>
      </c>
      <c r="F6" s="17">
        <v>6</v>
      </c>
      <c r="G6" s="17">
        <v>95</v>
      </c>
      <c r="H6" s="22">
        <f t="shared" si="0"/>
        <v>255</v>
      </c>
    </row>
    <row r="7" spans="1:8" ht="16.5" thickTop="1" thickBot="1">
      <c r="A7" s="8">
        <f t="shared" si="1"/>
        <v>5</v>
      </c>
      <c r="B7" s="9" t="s">
        <v>4</v>
      </c>
      <c r="C7" s="9" t="s">
        <v>3</v>
      </c>
      <c r="D7" s="16">
        <v>5</v>
      </c>
      <c r="E7" s="16">
        <v>100</v>
      </c>
      <c r="F7" s="17">
        <v>3</v>
      </c>
      <c r="G7" s="17">
        <v>125</v>
      </c>
      <c r="H7" s="22">
        <f t="shared" si="0"/>
        <v>225</v>
      </c>
    </row>
    <row r="8" spans="1:8" ht="16.5" thickTop="1" thickBot="1">
      <c r="A8" s="8">
        <f t="shared" si="1"/>
        <v>6</v>
      </c>
      <c r="B8" s="9" t="s">
        <v>9</v>
      </c>
      <c r="C8" s="9" t="s">
        <v>8</v>
      </c>
      <c r="D8" s="16">
        <v>5</v>
      </c>
      <c r="E8" s="16">
        <v>100</v>
      </c>
      <c r="F8" s="17">
        <v>4</v>
      </c>
      <c r="G8" s="17">
        <v>110</v>
      </c>
      <c r="H8" s="22">
        <f t="shared" si="0"/>
        <v>210</v>
      </c>
    </row>
    <row r="9" spans="1:8" ht="16.5" thickTop="1" thickBot="1">
      <c r="A9" s="8">
        <f t="shared" si="1"/>
        <v>7</v>
      </c>
      <c r="B9" s="9" t="s">
        <v>11</v>
      </c>
      <c r="C9" s="9" t="s">
        <v>12</v>
      </c>
      <c r="D9" s="16">
        <v>5</v>
      </c>
      <c r="E9" s="16">
        <v>100</v>
      </c>
      <c r="F9" s="17">
        <v>7</v>
      </c>
      <c r="G9" s="17">
        <v>90</v>
      </c>
      <c r="H9" s="22">
        <f t="shared" si="0"/>
        <v>190</v>
      </c>
    </row>
    <row r="10" spans="1:8" ht="16.5" thickTop="1" thickBot="1">
      <c r="A10" s="8">
        <f t="shared" si="1"/>
        <v>8</v>
      </c>
      <c r="B10" s="9" t="s">
        <v>20</v>
      </c>
      <c r="C10" s="9" t="s">
        <v>2</v>
      </c>
      <c r="D10" s="16">
        <v>9</v>
      </c>
      <c r="E10" s="16">
        <v>70</v>
      </c>
      <c r="F10" s="17">
        <v>8</v>
      </c>
      <c r="G10" s="17">
        <v>85</v>
      </c>
      <c r="H10" s="22">
        <f t="shared" si="0"/>
        <v>155</v>
      </c>
    </row>
    <row r="11" spans="1:8" ht="16.5" thickTop="1" thickBot="1">
      <c r="A11" s="8">
        <f t="shared" si="1"/>
        <v>9</v>
      </c>
      <c r="B11" s="9" t="s">
        <v>14</v>
      </c>
      <c r="C11" s="9" t="s">
        <v>12</v>
      </c>
      <c r="D11" s="16">
        <v>9</v>
      </c>
      <c r="E11" s="16">
        <v>70</v>
      </c>
      <c r="F11" s="17">
        <v>9</v>
      </c>
      <c r="G11" s="17">
        <v>80</v>
      </c>
      <c r="H11" s="22">
        <f t="shared" si="0"/>
        <v>150</v>
      </c>
    </row>
    <row r="12" spans="1:8" ht="16.5" thickTop="1" thickBot="1">
      <c r="A12" s="8">
        <f t="shared" si="1"/>
        <v>10</v>
      </c>
      <c r="B12" s="9" t="s">
        <v>7</v>
      </c>
      <c r="C12" s="9" t="s">
        <v>8</v>
      </c>
      <c r="D12" s="16">
        <v>9</v>
      </c>
      <c r="E12" s="16">
        <v>70</v>
      </c>
      <c r="F12" s="17">
        <v>10</v>
      </c>
      <c r="G12" s="17">
        <v>75</v>
      </c>
      <c r="H12" s="22">
        <f t="shared" si="0"/>
        <v>145</v>
      </c>
    </row>
    <row r="13" spans="1:8" ht="16.5" thickTop="1" thickBot="1">
      <c r="A13" s="8">
        <f t="shared" si="1"/>
        <v>11</v>
      </c>
      <c r="B13" s="9" t="s">
        <v>13</v>
      </c>
      <c r="C13" s="9" t="s">
        <v>12</v>
      </c>
      <c r="D13" s="16">
        <v>9</v>
      </c>
      <c r="E13" s="16">
        <v>70</v>
      </c>
      <c r="F13" s="17">
        <v>12</v>
      </c>
      <c r="G13" s="17">
        <v>65</v>
      </c>
      <c r="H13" s="22">
        <f t="shared" si="0"/>
        <v>135</v>
      </c>
    </row>
    <row r="14" spans="1:8" ht="16.5" thickTop="1" thickBot="1">
      <c r="A14" s="8">
        <f t="shared" si="1"/>
        <v>12</v>
      </c>
      <c r="B14" s="9" t="s">
        <v>26</v>
      </c>
      <c r="C14" s="9" t="s">
        <v>27</v>
      </c>
      <c r="D14" s="16">
        <v>5</v>
      </c>
      <c r="E14" s="16">
        <v>100</v>
      </c>
      <c r="F14" s="17"/>
      <c r="G14" s="17"/>
      <c r="H14" s="22">
        <f t="shared" si="0"/>
        <v>100</v>
      </c>
    </row>
    <row r="15" spans="1:8" ht="16.5" thickTop="1" thickBot="1">
      <c r="A15" s="8">
        <f t="shared" si="1"/>
        <v>13</v>
      </c>
      <c r="B15" s="9" t="s">
        <v>25</v>
      </c>
      <c r="C15" s="9" t="s">
        <v>28</v>
      </c>
      <c r="D15" s="16"/>
      <c r="E15" s="16"/>
      <c r="F15" s="17">
        <v>11</v>
      </c>
      <c r="G15" s="17">
        <v>70</v>
      </c>
      <c r="H15" s="22">
        <f t="shared" si="0"/>
        <v>70</v>
      </c>
    </row>
    <row r="16" spans="1:8" ht="16.5" thickTop="1" thickBot="1">
      <c r="A16" s="8">
        <f t="shared" si="1"/>
        <v>14</v>
      </c>
      <c r="B16" s="9" t="s">
        <v>31</v>
      </c>
      <c r="C16" s="9" t="s">
        <v>27</v>
      </c>
      <c r="D16" s="16">
        <v>9</v>
      </c>
      <c r="E16" s="16">
        <v>70</v>
      </c>
      <c r="F16" s="17"/>
      <c r="G16" s="17"/>
      <c r="H16" s="22">
        <f t="shared" si="0"/>
        <v>70</v>
      </c>
    </row>
    <row r="17" spans="1:8" ht="16.5" thickTop="1" thickBot="1">
      <c r="A17" s="8">
        <f t="shared" si="1"/>
        <v>15</v>
      </c>
      <c r="B17" s="9" t="s">
        <v>32</v>
      </c>
      <c r="C17" s="9" t="s">
        <v>27</v>
      </c>
      <c r="D17" s="16">
        <v>9</v>
      </c>
      <c r="E17" s="16">
        <v>70</v>
      </c>
      <c r="F17" s="17"/>
      <c r="G17" s="17"/>
      <c r="H17" s="22">
        <f t="shared" si="0"/>
        <v>70</v>
      </c>
    </row>
    <row r="18" spans="1:8" ht="16.5" thickTop="1" thickBot="1">
      <c r="A18" s="8">
        <f t="shared" si="1"/>
        <v>16</v>
      </c>
      <c r="B18" s="9" t="s">
        <v>33</v>
      </c>
      <c r="C18" s="9" t="s">
        <v>27</v>
      </c>
      <c r="D18" s="16">
        <v>9</v>
      </c>
      <c r="E18" s="16">
        <v>70</v>
      </c>
      <c r="F18" s="17"/>
      <c r="G18" s="17"/>
      <c r="H18" s="22">
        <f t="shared" si="0"/>
        <v>70</v>
      </c>
    </row>
    <row r="19" spans="1:8" ht="16.5" thickTop="1" thickBot="1">
      <c r="A19" s="8">
        <f t="shared" si="1"/>
        <v>17</v>
      </c>
      <c r="B19" s="9" t="s">
        <v>34</v>
      </c>
      <c r="C19" s="9" t="s">
        <v>3</v>
      </c>
      <c r="D19" s="16">
        <v>9</v>
      </c>
      <c r="E19" s="16">
        <v>70</v>
      </c>
      <c r="F19" s="17"/>
      <c r="G19" s="17"/>
      <c r="H19" s="22">
        <f t="shared" si="0"/>
        <v>70</v>
      </c>
    </row>
    <row r="20" spans="1:8" ht="16.5" thickTop="1" thickBot="1">
      <c r="A20" s="8">
        <f t="shared" si="1"/>
        <v>18</v>
      </c>
      <c r="B20" s="9" t="s">
        <v>35</v>
      </c>
      <c r="C20" s="9" t="s">
        <v>5</v>
      </c>
      <c r="D20" s="16">
        <v>17</v>
      </c>
      <c r="E20" s="16">
        <v>40</v>
      </c>
      <c r="F20" s="17"/>
      <c r="G20" s="17"/>
      <c r="H20" s="22">
        <f t="shared" si="0"/>
        <v>40</v>
      </c>
    </row>
    <row r="21" spans="1:8" ht="16.5" thickTop="1" thickBot="1">
      <c r="A21" s="8">
        <f t="shared" si="1"/>
        <v>19</v>
      </c>
      <c r="B21" s="9" t="s">
        <v>21</v>
      </c>
      <c r="C21" s="9" t="s">
        <v>22</v>
      </c>
      <c r="D21" s="16"/>
      <c r="E21" s="16"/>
      <c r="F21" s="17"/>
      <c r="G21" s="17"/>
      <c r="H21" s="22">
        <f t="shared" si="0"/>
        <v>0</v>
      </c>
    </row>
    <row r="22" spans="1:8" ht="16.5" thickTop="1" thickBot="1">
      <c r="A22" s="8">
        <f t="shared" si="1"/>
        <v>20</v>
      </c>
      <c r="B22" s="9" t="s">
        <v>23</v>
      </c>
      <c r="C22" s="9" t="s">
        <v>22</v>
      </c>
      <c r="D22" s="16"/>
      <c r="E22" s="16"/>
      <c r="F22" s="17"/>
      <c r="G22" s="17"/>
      <c r="H22" s="22">
        <f t="shared" si="0"/>
        <v>0</v>
      </c>
    </row>
    <row r="23" spans="1:8" ht="16.5" thickTop="1" thickBot="1">
      <c r="A23" s="8">
        <f t="shared" si="1"/>
        <v>21</v>
      </c>
      <c r="B23" s="9" t="s">
        <v>24</v>
      </c>
      <c r="C23" s="9" t="s">
        <v>28</v>
      </c>
      <c r="D23" s="16"/>
      <c r="E23" s="16"/>
      <c r="F23" s="17"/>
      <c r="G23" s="17"/>
      <c r="H23" s="22">
        <f t="shared" si="0"/>
        <v>0</v>
      </c>
    </row>
    <row r="24" spans="1:8" ht="16.5" thickTop="1" thickBot="1">
      <c r="A24" s="8">
        <f t="shared" si="1"/>
        <v>22</v>
      </c>
      <c r="B24" s="10"/>
      <c r="C24" s="10"/>
      <c r="D24" s="16"/>
      <c r="E24" s="16"/>
      <c r="F24" s="17"/>
      <c r="G24" s="17"/>
      <c r="H24" s="22">
        <f t="shared" si="0"/>
        <v>0</v>
      </c>
    </row>
    <row r="25" spans="1:8" ht="16.5" thickTop="1" thickBot="1">
      <c r="A25" s="8">
        <f t="shared" si="1"/>
        <v>23</v>
      </c>
      <c r="B25" s="11"/>
      <c r="C25" s="11"/>
      <c r="D25" s="18"/>
      <c r="E25" s="18"/>
      <c r="F25" s="19"/>
      <c r="G25" s="19"/>
      <c r="H25" s="22">
        <f t="shared" si="0"/>
        <v>0</v>
      </c>
    </row>
  </sheetData>
  <autoFilter ref="H2:H24">
    <sortState ref="A3:H25">
      <sortCondition descending="1" ref="H2:H24"/>
    </sortState>
  </autoFilter>
  <sortState ref="H2:H25">
    <sortCondition descending="1" ref="H1"/>
  </sortState>
  <mergeCells count="2">
    <mergeCell ref="D1:E1"/>
    <mergeCell ref="F1:G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opLeftCell="D1" workbookViewId="0">
      <selection activeCell="L22" sqref="L22"/>
    </sheetView>
  </sheetViews>
  <sheetFormatPr defaultRowHeight="15"/>
  <cols>
    <col min="1" max="2" width="9" style="23"/>
    <col min="3" max="3" width="20.42578125" customWidth="1"/>
    <col min="4" max="4" width="10.42578125" customWidth="1"/>
    <col min="5" max="6" width="9" customWidth="1"/>
  </cols>
  <sheetData>
    <row r="1" spans="1:13" ht="14.25" customHeight="1" thickBot="1">
      <c r="A1" s="94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4.25" customHeight="1" thickBo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42.75" customHeight="1" thickBot="1">
      <c r="A3" s="95" t="s">
        <v>36</v>
      </c>
      <c r="B3" s="97" t="s">
        <v>38</v>
      </c>
      <c r="C3" s="97" t="s">
        <v>0</v>
      </c>
      <c r="D3" s="97" t="s">
        <v>1</v>
      </c>
      <c r="E3" s="98" t="s">
        <v>39</v>
      </c>
      <c r="F3" s="99"/>
      <c r="G3" s="92" t="s">
        <v>40</v>
      </c>
      <c r="H3" s="92"/>
      <c r="I3" s="93" t="s">
        <v>41</v>
      </c>
      <c r="J3" s="93"/>
      <c r="K3" s="100" t="s">
        <v>46</v>
      </c>
      <c r="L3" s="101"/>
      <c r="M3" s="33" t="s">
        <v>19</v>
      </c>
    </row>
    <row r="4" spans="1:13" ht="14.25" customHeight="1" thickBot="1">
      <c r="A4" s="96"/>
      <c r="B4" s="96"/>
      <c r="C4" s="96"/>
      <c r="D4" s="96"/>
      <c r="E4" s="32" t="s">
        <v>18</v>
      </c>
      <c r="F4" s="24">
        <v>0.2</v>
      </c>
      <c r="G4" s="34" t="s">
        <v>17</v>
      </c>
      <c r="H4" s="34" t="s">
        <v>18</v>
      </c>
      <c r="I4" s="35" t="s">
        <v>17</v>
      </c>
      <c r="J4" s="35" t="s">
        <v>18</v>
      </c>
      <c r="K4" s="40" t="s">
        <v>17</v>
      </c>
      <c r="L4" s="40" t="s">
        <v>18</v>
      </c>
      <c r="M4" s="36" t="s">
        <v>18</v>
      </c>
    </row>
    <row r="5" spans="1:13" ht="14.25" customHeight="1" thickBot="1">
      <c r="A5" s="25">
        <f t="shared" ref="A5:A36" si="0">A4+1</f>
        <v>1</v>
      </c>
      <c r="B5" s="37">
        <f t="shared" ref="B5:B15" si="1">RANK($M5,$M$5:$M$104)</f>
        <v>1</v>
      </c>
      <c r="C5" s="26" t="s">
        <v>6</v>
      </c>
      <c r="D5" s="26" t="s">
        <v>5</v>
      </c>
      <c r="E5" s="27">
        <v>280</v>
      </c>
      <c r="F5" s="27">
        <f t="shared" ref="F5:F36" si="2">E5*20/100</f>
        <v>56</v>
      </c>
      <c r="G5" s="28">
        <v>1</v>
      </c>
      <c r="H5" s="28">
        <v>180</v>
      </c>
      <c r="I5" s="29"/>
      <c r="J5" s="29"/>
      <c r="K5" s="38" t="s">
        <v>44</v>
      </c>
      <c r="L5" s="39">
        <v>180</v>
      </c>
      <c r="M5" s="30">
        <f t="shared" ref="M5:M36" si="3">F5+H5+J5+L5</f>
        <v>416</v>
      </c>
    </row>
    <row r="6" spans="1:13" ht="14.25" customHeight="1" thickBot="1">
      <c r="A6" s="25">
        <f t="shared" si="0"/>
        <v>2</v>
      </c>
      <c r="B6" s="37">
        <f t="shared" si="1"/>
        <v>2</v>
      </c>
      <c r="C6" s="26" t="s">
        <v>30</v>
      </c>
      <c r="D6" s="26" t="s">
        <v>5</v>
      </c>
      <c r="E6" s="27">
        <v>255</v>
      </c>
      <c r="F6" s="27">
        <f t="shared" si="2"/>
        <v>51</v>
      </c>
      <c r="G6" s="28">
        <v>2</v>
      </c>
      <c r="H6" s="28">
        <v>150</v>
      </c>
      <c r="I6" s="29"/>
      <c r="J6" s="29"/>
      <c r="K6" s="38" t="s">
        <v>42</v>
      </c>
      <c r="L6" s="39">
        <v>90</v>
      </c>
      <c r="M6" s="30">
        <f t="shared" si="3"/>
        <v>291</v>
      </c>
    </row>
    <row r="7" spans="1:13" ht="14.25" customHeight="1" thickBot="1">
      <c r="A7" s="25">
        <f t="shared" si="0"/>
        <v>3</v>
      </c>
      <c r="B7" s="37">
        <f t="shared" si="1"/>
        <v>3</v>
      </c>
      <c r="C7" s="26" t="s">
        <v>11</v>
      </c>
      <c r="D7" s="26" t="s">
        <v>12</v>
      </c>
      <c r="E7" s="27">
        <v>190</v>
      </c>
      <c r="F7" s="27">
        <f t="shared" si="2"/>
        <v>38</v>
      </c>
      <c r="G7" s="28">
        <v>5</v>
      </c>
      <c r="H7" s="28">
        <v>100</v>
      </c>
      <c r="I7" s="29"/>
      <c r="J7" s="29"/>
      <c r="K7" s="38" t="s">
        <v>42</v>
      </c>
      <c r="L7" s="39">
        <v>90</v>
      </c>
      <c r="M7" s="30">
        <f t="shared" si="3"/>
        <v>228</v>
      </c>
    </row>
    <row r="8" spans="1:13" ht="14.25" customHeight="1" thickBot="1">
      <c r="A8" s="25">
        <f t="shared" si="0"/>
        <v>4</v>
      </c>
      <c r="B8" s="37">
        <f t="shared" si="1"/>
        <v>4</v>
      </c>
      <c r="C8" s="26" t="s">
        <v>14</v>
      </c>
      <c r="D8" s="26" t="s">
        <v>12</v>
      </c>
      <c r="E8" s="27">
        <v>150</v>
      </c>
      <c r="F8" s="27">
        <f t="shared" si="2"/>
        <v>30</v>
      </c>
      <c r="G8" s="28">
        <v>7</v>
      </c>
      <c r="H8" s="28">
        <v>90</v>
      </c>
      <c r="I8" s="29"/>
      <c r="J8" s="29"/>
      <c r="K8" s="38" t="s">
        <v>43</v>
      </c>
      <c r="L8" s="39">
        <v>60</v>
      </c>
      <c r="M8" s="30">
        <f t="shared" si="3"/>
        <v>180</v>
      </c>
    </row>
    <row r="9" spans="1:13" ht="14.25" customHeight="1" thickBot="1">
      <c r="A9" s="25">
        <f t="shared" si="0"/>
        <v>5</v>
      </c>
      <c r="B9" s="37">
        <f t="shared" si="1"/>
        <v>4</v>
      </c>
      <c r="C9" s="26" t="s">
        <v>10</v>
      </c>
      <c r="D9" s="26" t="s">
        <v>2</v>
      </c>
      <c r="E9" s="27">
        <v>300</v>
      </c>
      <c r="F9" s="27">
        <f t="shared" si="2"/>
        <v>60</v>
      </c>
      <c r="G9" s="28"/>
      <c r="H9" s="28"/>
      <c r="I9" s="29"/>
      <c r="J9" s="29"/>
      <c r="K9" s="38" t="s">
        <v>45</v>
      </c>
      <c r="L9" s="39">
        <v>120</v>
      </c>
      <c r="M9" s="30">
        <f t="shared" si="3"/>
        <v>180</v>
      </c>
    </row>
    <row r="10" spans="1:13" ht="14.25" customHeight="1" thickBot="1">
      <c r="A10" s="25">
        <f t="shared" si="0"/>
        <v>6</v>
      </c>
      <c r="B10" s="37">
        <f t="shared" si="1"/>
        <v>6</v>
      </c>
      <c r="C10" s="26" t="s">
        <v>9</v>
      </c>
      <c r="D10" s="26" t="s">
        <v>8</v>
      </c>
      <c r="E10" s="27">
        <v>210</v>
      </c>
      <c r="F10" s="27">
        <f t="shared" si="2"/>
        <v>42</v>
      </c>
      <c r="G10" s="28">
        <v>3</v>
      </c>
      <c r="H10" s="28">
        <v>125</v>
      </c>
      <c r="I10" s="29"/>
      <c r="J10" s="29"/>
      <c r="K10" s="38"/>
      <c r="L10" s="39"/>
      <c r="M10" s="30">
        <f t="shared" si="3"/>
        <v>167</v>
      </c>
    </row>
    <row r="11" spans="1:13" ht="14.25" customHeight="1" thickBot="1">
      <c r="A11" s="25">
        <f t="shared" si="0"/>
        <v>7</v>
      </c>
      <c r="B11" s="37">
        <f t="shared" si="1"/>
        <v>7</v>
      </c>
      <c r="C11" s="26" t="s">
        <v>20</v>
      </c>
      <c r="D11" s="26" t="s">
        <v>2</v>
      </c>
      <c r="E11" s="27">
        <v>155</v>
      </c>
      <c r="F11" s="27">
        <f t="shared" si="2"/>
        <v>31</v>
      </c>
      <c r="G11" s="28">
        <v>4</v>
      </c>
      <c r="H11" s="28">
        <v>110</v>
      </c>
      <c r="I11" s="29"/>
      <c r="J11" s="29"/>
      <c r="K11" s="38"/>
      <c r="L11" s="39"/>
      <c r="M11" s="30">
        <f t="shared" si="3"/>
        <v>141</v>
      </c>
    </row>
    <row r="12" spans="1:13" ht="14.25" customHeight="1" thickBot="1">
      <c r="A12" s="25">
        <f t="shared" si="0"/>
        <v>8</v>
      </c>
      <c r="B12" s="37">
        <f t="shared" si="1"/>
        <v>8</v>
      </c>
      <c r="C12" s="26" t="s">
        <v>34</v>
      </c>
      <c r="D12" s="26" t="s">
        <v>3</v>
      </c>
      <c r="E12" s="27">
        <v>70</v>
      </c>
      <c r="F12" s="27">
        <f t="shared" si="2"/>
        <v>14</v>
      </c>
      <c r="G12" s="28">
        <v>6</v>
      </c>
      <c r="H12" s="28">
        <v>95</v>
      </c>
      <c r="I12" s="29"/>
      <c r="J12" s="29"/>
      <c r="K12" s="38"/>
      <c r="L12" s="39"/>
      <c r="M12" s="30">
        <f t="shared" si="3"/>
        <v>109</v>
      </c>
    </row>
    <row r="13" spans="1:13" ht="14.25" customHeight="1" thickBot="1">
      <c r="A13" s="25">
        <f t="shared" si="0"/>
        <v>9</v>
      </c>
      <c r="B13" s="37">
        <f t="shared" si="1"/>
        <v>9</v>
      </c>
      <c r="C13" s="26" t="s">
        <v>13</v>
      </c>
      <c r="D13" s="26" t="s">
        <v>12</v>
      </c>
      <c r="E13" s="27">
        <v>135</v>
      </c>
      <c r="F13" s="27">
        <f t="shared" si="2"/>
        <v>27</v>
      </c>
      <c r="G13" s="28">
        <v>9</v>
      </c>
      <c r="H13" s="28">
        <v>80</v>
      </c>
      <c r="I13" s="29"/>
      <c r="J13" s="29"/>
      <c r="K13" s="38"/>
      <c r="L13" s="39"/>
      <c r="M13" s="30">
        <f t="shared" si="3"/>
        <v>107</v>
      </c>
    </row>
    <row r="14" spans="1:13" ht="14.25" customHeight="1" thickBot="1">
      <c r="A14" s="25">
        <f t="shared" si="0"/>
        <v>10</v>
      </c>
      <c r="B14" s="37">
        <f t="shared" si="1"/>
        <v>10</v>
      </c>
      <c r="C14" s="26" t="s">
        <v>35</v>
      </c>
      <c r="D14" s="26" t="s">
        <v>5</v>
      </c>
      <c r="E14" s="27">
        <v>40</v>
      </c>
      <c r="F14" s="27">
        <f t="shared" si="2"/>
        <v>8</v>
      </c>
      <c r="G14" s="28">
        <v>8</v>
      </c>
      <c r="H14" s="28">
        <v>85</v>
      </c>
      <c r="I14" s="29"/>
      <c r="J14" s="29"/>
      <c r="K14" s="38"/>
      <c r="L14" s="39"/>
      <c r="M14" s="30">
        <f t="shared" si="3"/>
        <v>93</v>
      </c>
    </row>
    <row r="15" spans="1:13" ht="14.25" customHeight="1" thickBot="1">
      <c r="A15" s="25">
        <f t="shared" si="0"/>
        <v>11</v>
      </c>
      <c r="B15" s="37">
        <f t="shared" si="1"/>
        <v>11</v>
      </c>
      <c r="C15" s="26" t="s">
        <v>25</v>
      </c>
      <c r="D15" s="26" t="s">
        <v>28</v>
      </c>
      <c r="E15" s="27">
        <v>70</v>
      </c>
      <c r="F15" s="27">
        <f t="shared" si="2"/>
        <v>14</v>
      </c>
      <c r="G15" s="28"/>
      <c r="H15" s="28"/>
      <c r="I15" s="29"/>
      <c r="J15" s="29"/>
      <c r="K15" s="38" t="s">
        <v>43</v>
      </c>
      <c r="L15" s="39">
        <v>60</v>
      </c>
      <c r="M15" s="30">
        <f t="shared" si="3"/>
        <v>74</v>
      </c>
    </row>
    <row r="16" spans="1:13" ht="14.25" customHeight="1" thickBot="1">
      <c r="A16" s="25">
        <f t="shared" si="0"/>
        <v>12</v>
      </c>
      <c r="B16" s="42"/>
      <c r="C16" s="41" t="s">
        <v>47</v>
      </c>
      <c r="D16" s="41" t="s">
        <v>48</v>
      </c>
      <c r="E16" s="27">
        <v>0</v>
      </c>
      <c r="F16" s="27">
        <f t="shared" si="2"/>
        <v>0</v>
      </c>
      <c r="G16" s="28"/>
      <c r="H16" s="28"/>
      <c r="I16" s="29"/>
      <c r="J16" s="29"/>
      <c r="K16" s="38" t="s">
        <v>43</v>
      </c>
      <c r="L16" s="39">
        <v>60</v>
      </c>
      <c r="M16" s="30">
        <f t="shared" si="3"/>
        <v>60</v>
      </c>
    </row>
    <row r="17" spans="1:13" ht="14.25" customHeight="1" thickBot="1">
      <c r="A17" s="25">
        <f t="shared" si="0"/>
        <v>13</v>
      </c>
      <c r="B17" s="37">
        <f>RANK($M17,$M$5:$M$104)</f>
        <v>13</v>
      </c>
      <c r="C17" s="26" t="s">
        <v>26</v>
      </c>
      <c r="D17" s="26" t="s">
        <v>27</v>
      </c>
      <c r="E17" s="27">
        <v>100</v>
      </c>
      <c r="F17" s="27">
        <f t="shared" si="2"/>
        <v>20</v>
      </c>
      <c r="G17" s="28"/>
      <c r="H17" s="28"/>
      <c r="I17" s="29"/>
      <c r="J17" s="29"/>
      <c r="K17" s="38"/>
      <c r="L17" s="39"/>
      <c r="M17" s="30">
        <f t="shared" si="3"/>
        <v>20</v>
      </c>
    </row>
    <row r="18" spans="1:13" ht="14.25" customHeight="1" thickBot="1">
      <c r="A18" s="25">
        <f t="shared" si="0"/>
        <v>14</v>
      </c>
      <c r="B18" s="37">
        <f>RANK($M18,$M$5:$M$104)</f>
        <v>14</v>
      </c>
      <c r="C18" s="26" t="s">
        <v>31</v>
      </c>
      <c r="D18" s="26" t="s">
        <v>27</v>
      </c>
      <c r="E18" s="27">
        <v>70</v>
      </c>
      <c r="F18" s="27">
        <f t="shared" si="2"/>
        <v>14</v>
      </c>
      <c r="G18" s="28"/>
      <c r="H18" s="28"/>
      <c r="I18" s="29"/>
      <c r="J18" s="29"/>
      <c r="K18" s="38"/>
      <c r="L18" s="39"/>
      <c r="M18" s="30">
        <f t="shared" si="3"/>
        <v>14</v>
      </c>
    </row>
    <row r="19" spans="1:13" ht="15.75" thickBot="1">
      <c r="A19" s="25">
        <f t="shared" si="0"/>
        <v>15</v>
      </c>
      <c r="B19" s="43">
        <f>RANK($M19,$M$5:$M$104)</f>
        <v>14</v>
      </c>
      <c r="C19" s="26" t="s">
        <v>32</v>
      </c>
      <c r="D19" s="26" t="s">
        <v>27</v>
      </c>
      <c r="E19" s="27">
        <v>70</v>
      </c>
      <c r="F19" s="27">
        <f t="shared" si="2"/>
        <v>14</v>
      </c>
      <c r="G19" s="28"/>
      <c r="H19" s="28"/>
      <c r="I19" s="29"/>
      <c r="J19" s="29"/>
      <c r="K19" s="38"/>
      <c r="L19" s="39"/>
      <c r="M19" s="30">
        <f t="shared" si="3"/>
        <v>14</v>
      </c>
    </row>
    <row r="20" spans="1:13" ht="15.75" thickBot="1">
      <c r="A20" s="25">
        <f t="shared" si="0"/>
        <v>16</v>
      </c>
      <c r="B20" s="25"/>
      <c r="C20" s="31"/>
      <c r="D20" s="31"/>
      <c r="E20" s="27"/>
      <c r="F20" s="27">
        <f t="shared" si="2"/>
        <v>0</v>
      </c>
      <c r="G20" s="28"/>
      <c r="H20" s="28"/>
      <c r="I20" s="29"/>
      <c r="J20" s="29"/>
      <c r="K20" s="38"/>
      <c r="L20" s="39"/>
      <c r="M20" s="30">
        <f t="shared" si="3"/>
        <v>0</v>
      </c>
    </row>
    <row r="21" spans="1:13" ht="15.75" thickBot="1">
      <c r="A21" s="25">
        <f t="shared" si="0"/>
        <v>17</v>
      </c>
      <c r="B21" s="25"/>
      <c r="C21" s="31"/>
      <c r="D21" s="31"/>
      <c r="E21" s="27"/>
      <c r="F21" s="27">
        <f t="shared" si="2"/>
        <v>0</v>
      </c>
      <c r="G21" s="28"/>
      <c r="H21" s="28"/>
      <c r="I21" s="29"/>
      <c r="J21" s="29"/>
      <c r="K21" s="38"/>
      <c r="L21" s="39"/>
      <c r="M21" s="30">
        <f t="shared" si="3"/>
        <v>0</v>
      </c>
    </row>
    <row r="22" spans="1:13" ht="15.75" thickBot="1">
      <c r="A22" s="25">
        <f t="shared" si="0"/>
        <v>18</v>
      </c>
      <c r="B22" s="25"/>
      <c r="C22" s="31"/>
      <c r="D22" s="31"/>
      <c r="E22" s="27"/>
      <c r="F22" s="27">
        <f t="shared" si="2"/>
        <v>0</v>
      </c>
      <c r="G22" s="28"/>
      <c r="H22" s="28"/>
      <c r="I22" s="29"/>
      <c r="J22" s="29"/>
      <c r="K22" s="38"/>
      <c r="L22" s="39"/>
      <c r="M22" s="30">
        <f t="shared" si="3"/>
        <v>0</v>
      </c>
    </row>
    <row r="23" spans="1:13" ht="15.75" thickBot="1">
      <c r="A23" s="25">
        <f t="shared" si="0"/>
        <v>19</v>
      </c>
      <c r="B23" s="25"/>
      <c r="C23" s="31"/>
      <c r="D23" s="31"/>
      <c r="E23" s="27"/>
      <c r="F23" s="27">
        <f t="shared" si="2"/>
        <v>0</v>
      </c>
      <c r="G23" s="28"/>
      <c r="H23" s="28"/>
      <c r="I23" s="29"/>
      <c r="J23" s="29"/>
      <c r="K23" s="38"/>
      <c r="L23" s="39"/>
      <c r="M23" s="30">
        <f t="shared" si="3"/>
        <v>0</v>
      </c>
    </row>
    <row r="24" spans="1:13" ht="15.75" thickBot="1">
      <c r="A24" s="25">
        <f t="shared" si="0"/>
        <v>20</v>
      </c>
      <c r="B24" s="25"/>
      <c r="C24" s="31"/>
      <c r="D24" s="31"/>
      <c r="E24" s="27"/>
      <c r="F24" s="27">
        <f t="shared" si="2"/>
        <v>0</v>
      </c>
      <c r="G24" s="28"/>
      <c r="H24" s="28"/>
      <c r="I24" s="29"/>
      <c r="J24" s="29"/>
      <c r="K24" s="38"/>
      <c r="L24" s="39"/>
      <c r="M24" s="30">
        <f t="shared" si="3"/>
        <v>0</v>
      </c>
    </row>
    <row r="25" spans="1:13" ht="15.75" thickBot="1">
      <c r="A25" s="25">
        <f t="shared" si="0"/>
        <v>21</v>
      </c>
      <c r="B25" s="25"/>
      <c r="C25" s="31"/>
      <c r="D25" s="31"/>
      <c r="E25" s="27"/>
      <c r="F25" s="27">
        <f t="shared" si="2"/>
        <v>0</v>
      </c>
      <c r="G25" s="28"/>
      <c r="H25" s="28"/>
      <c r="I25" s="29"/>
      <c r="J25" s="29"/>
      <c r="K25" s="38"/>
      <c r="L25" s="39"/>
      <c r="M25" s="30">
        <f t="shared" si="3"/>
        <v>0</v>
      </c>
    </row>
    <row r="26" spans="1:13" ht="15.75" thickBot="1">
      <c r="A26" s="25">
        <f t="shared" si="0"/>
        <v>22</v>
      </c>
      <c r="B26" s="25"/>
      <c r="C26" s="31"/>
      <c r="D26" s="31"/>
      <c r="E26" s="27"/>
      <c r="F26" s="27">
        <f t="shared" si="2"/>
        <v>0</v>
      </c>
      <c r="G26" s="28"/>
      <c r="H26" s="28"/>
      <c r="I26" s="29"/>
      <c r="J26" s="29"/>
      <c r="K26" s="38"/>
      <c r="L26" s="39"/>
      <c r="M26" s="30">
        <f t="shared" si="3"/>
        <v>0</v>
      </c>
    </row>
    <row r="27" spans="1:13" ht="15.75" thickBot="1">
      <c r="A27" s="25">
        <f t="shared" si="0"/>
        <v>23</v>
      </c>
      <c r="B27" s="25"/>
      <c r="C27" s="31"/>
      <c r="D27" s="31"/>
      <c r="E27" s="27"/>
      <c r="F27" s="27">
        <f t="shared" si="2"/>
        <v>0</v>
      </c>
      <c r="G27" s="28"/>
      <c r="H27" s="28"/>
      <c r="I27" s="29"/>
      <c r="J27" s="29"/>
      <c r="K27" s="38"/>
      <c r="L27" s="39"/>
      <c r="M27" s="30">
        <f t="shared" si="3"/>
        <v>0</v>
      </c>
    </row>
    <row r="28" spans="1:13" ht="15.75" thickBot="1">
      <c r="A28" s="25">
        <f t="shared" si="0"/>
        <v>24</v>
      </c>
      <c r="B28" s="25"/>
      <c r="C28" s="31"/>
      <c r="D28" s="31"/>
      <c r="E28" s="27"/>
      <c r="F28" s="27">
        <f t="shared" si="2"/>
        <v>0</v>
      </c>
      <c r="G28" s="28"/>
      <c r="H28" s="28"/>
      <c r="I28" s="29"/>
      <c r="J28" s="29"/>
      <c r="K28" s="38"/>
      <c r="L28" s="39"/>
      <c r="M28" s="30">
        <f t="shared" si="3"/>
        <v>0</v>
      </c>
    </row>
    <row r="29" spans="1:13" ht="15.75" thickBot="1">
      <c r="A29" s="25">
        <f t="shared" si="0"/>
        <v>25</v>
      </c>
      <c r="B29" s="25"/>
      <c r="C29" s="31"/>
      <c r="D29" s="31"/>
      <c r="E29" s="27"/>
      <c r="F29" s="27">
        <f t="shared" si="2"/>
        <v>0</v>
      </c>
      <c r="G29" s="28"/>
      <c r="H29" s="28"/>
      <c r="I29" s="29"/>
      <c r="J29" s="29"/>
      <c r="K29" s="38"/>
      <c r="L29" s="39"/>
      <c r="M29" s="30">
        <f t="shared" si="3"/>
        <v>0</v>
      </c>
    </row>
    <row r="30" spans="1:13" ht="15.75" thickBot="1">
      <c r="A30" s="25">
        <f t="shared" si="0"/>
        <v>26</v>
      </c>
      <c r="B30" s="25"/>
      <c r="C30" s="31"/>
      <c r="D30" s="31"/>
      <c r="E30" s="27"/>
      <c r="F30" s="27">
        <f t="shared" si="2"/>
        <v>0</v>
      </c>
      <c r="G30" s="28"/>
      <c r="H30" s="28"/>
      <c r="I30" s="29"/>
      <c r="J30" s="29"/>
      <c r="K30" s="38"/>
      <c r="L30" s="39"/>
      <c r="M30" s="30">
        <f t="shared" si="3"/>
        <v>0</v>
      </c>
    </row>
    <row r="31" spans="1:13" ht="15.75" thickBot="1">
      <c r="A31" s="25">
        <f t="shared" si="0"/>
        <v>27</v>
      </c>
      <c r="B31" s="25"/>
      <c r="C31" s="31"/>
      <c r="D31" s="31"/>
      <c r="E31" s="27"/>
      <c r="F31" s="27">
        <f t="shared" si="2"/>
        <v>0</v>
      </c>
      <c r="G31" s="28"/>
      <c r="H31" s="28"/>
      <c r="I31" s="29"/>
      <c r="J31" s="29"/>
      <c r="K31" s="38"/>
      <c r="L31" s="39"/>
      <c r="M31" s="30">
        <f t="shared" si="3"/>
        <v>0</v>
      </c>
    </row>
    <row r="32" spans="1:13" ht="15.75" thickBot="1">
      <c r="A32" s="25">
        <f t="shared" si="0"/>
        <v>28</v>
      </c>
      <c r="B32" s="25"/>
      <c r="C32" s="31"/>
      <c r="D32" s="31"/>
      <c r="E32" s="27"/>
      <c r="F32" s="27">
        <f t="shared" si="2"/>
        <v>0</v>
      </c>
      <c r="G32" s="28"/>
      <c r="H32" s="28"/>
      <c r="I32" s="29"/>
      <c r="J32" s="29"/>
      <c r="K32" s="38"/>
      <c r="L32" s="39"/>
      <c r="M32" s="30">
        <f t="shared" si="3"/>
        <v>0</v>
      </c>
    </row>
    <row r="33" spans="1:13" ht="15.75" thickBot="1">
      <c r="A33" s="25">
        <f t="shared" si="0"/>
        <v>29</v>
      </c>
      <c r="B33" s="25"/>
      <c r="C33" s="31"/>
      <c r="D33" s="31"/>
      <c r="E33" s="27"/>
      <c r="F33" s="27">
        <f t="shared" si="2"/>
        <v>0</v>
      </c>
      <c r="G33" s="28"/>
      <c r="H33" s="28"/>
      <c r="I33" s="29"/>
      <c r="J33" s="29"/>
      <c r="K33" s="38"/>
      <c r="L33" s="39"/>
      <c r="M33" s="30">
        <f t="shared" si="3"/>
        <v>0</v>
      </c>
    </row>
    <row r="34" spans="1:13" ht="15.75" thickBot="1">
      <c r="A34" s="25">
        <f t="shared" si="0"/>
        <v>30</v>
      </c>
      <c r="B34" s="25"/>
      <c r="C34" s="31"/>
      <c r="D34" s="31"/>
      <c r="E34" s="27"/>
      <c r="F34" s="27">
        <f t="shared" si="2"/>
        <v>0</v>
      </c>
      <c r="G34" s="28"/>
      <c r="H34" s="28"/>
      <c r="I34" s="29"/>
      <c r="J34" s="29"/>
      <c r="K34" s="38"/>
      <c r="L34" s="39"/>
      <c r="M34" s="30">
        <f t="shared" si="3"/>
        <v>0</v>
      </c>
    </row>
    <row r="35" spans="1:13" ht="15.75" thickBot="1">
      <c r="A35" s="25">
        <f t="shared" si="0"/>
        <v>31</v>
      </c>
      <c r="B35" s="25"/>
      <c r="C35" s="31"/>
      <c r="D35" s="31"/>
      <c r="E35" s="27"/>
      <c r="F35" s="27">
        <f t="shared" si="2"/>
        <v>0</v>
      </c>
      <c r="G35" s="28"/>
      <c r="H35" s="28"/>
      <c r="I35" s="29"/>
      <c r="J35" s="29"/>
      <c r="K35" s="38"/>
      <c r="L35" s="39"/>
      <c r="M35" s="30">
        <f t="shared" si="3"/>
        <v>0</v>
      </c>
    </row>
    <row r="36" spans="1:13" ht="15.75" thickBot="1">
      <c r="A36" s="25">
        <f t="shared" si="0"/>
        <v>32</v>
      </c>
      <c r="B36" s="25"/>
      <c r="C36" s="31"/>
      <c r="D36" s="31"/>
      <c r="E36" s="27"/>
      <c r="F36" s="27">
        <f t="shared" si="2"/>
        <v>0</v>
      </c>
      <c r="G36" s="28"/>
      <c r="H36" s="28"/>
      <c r="I36" s="29"/>
      <c r="J36" s="29"/>
      <c r="K36" s="38"/>
      <c r="L36" s="39"/>
      <c r="M36" s="30">
        <f t="shared" si="3"/>
        <v>0</v>
      </c>
    </row>
    <row r="37" spans="1:13" ht="15.75" thickBot="1">
      <c r="A37" s="25">
        <f t="shared" ref="A37:A68" si="4">A36+1</f>
        <v>33</v>
      </c>
      <c r="B37" s="25"/>
      <c r="C37" s="31"/>
      <c r="D37" s="31"/>
      <c r="E37" s="27"/>
      <c r="F37" s="27">
        <f t="shared" ref="F37:F68" si="5">E37*20/100</f>
        <v>0</v>
      </c>
      <c r="G37" s="28"/>
      <c r="H37" s="28"/>
      <c r="I37" s="29"/>
      <c r="J37" s="29"/>
      <c r="K37" s="38"/>
      <c r="L37" s="39"/>
      <c r="M37" s="30">
        <f t="shared" ref="M37:M68" si="6">F37+H37+J37+L37</f>
        <v>0</v>
      </c>
    </row>
    <row r="38" spans="1:13" ht="15.75" thickBot="1">
      <c r="A38" s="25">
        <f t="shared" si="4"/>
        <v>34</v>
      </c>
      <c r="B38" s="25"/>
      <c r="C38" s="31"/>
      <c r="D38" s="31"/>
      <c r="E38" s="27"/>
      <c r="F38" s="27">
        <f t="shared" si="5"/>
        <v>0</v>
      </c>
      <c r="G38" s="28"/>
      <c r="H38" s="28"/>
      <c r="I38" s="29"/>
      <c r="J38" s="29"/>
      <c r="K38" s="38"/>
      <c r="L38" s="39"/>
      <c r="M38" s="30">
        <f t="shared" si="6"/>
        <v>0</v>
      </c>
    </row>
    <row r="39" spans="1:13" ht="15.75" thickBot="1">
      <c r="A39" s="25">
        <f t="shared" si="4"/>
        <v>35</v>
      </c>
      <c r="B39" s="25"/>
      <c r="C39" s="31"/>
      <c r="D39" s="31"/>
      <c r="E39" s="27"/>
      <c r="F39" s="27">
        <f t="shared" si="5"/>
        <v>0</v>
      </c>
      <c r="G39" s="28"/>
      <c r="H39" s="28"/>
      <c r="I39" s="29"/>
      <c r="J39" s="29"/>
      <c r="K39" s="38"/>
      <c r="L39" s="39"/>
      <c r="M39" s="30">
        <f t="shared" si="6"/>
        <v>0</v>
      </c>
    </row>
    <row r="40" spans="1:13" ht="15.75" thickBot="1">
      <c r="A40" s="25">
        <f t="shared" si="4"/>
        <v>36</v>
      </c>
      <c r="B40" s="25"/>
      <c r="C40" s="31"/>
      <c r="D40" s="31"/>
      <c r="E40" s="27"/>
      <c r="F40" s="27">
        <f t="shared" si="5"/>
        <v>0</v>
      </c>
      <c r="G40" s="28"/>
      <c r="H40" s="28"/>
      <c r="I40" s="29"/>
      <c r="J40" s="29"/>
      <c r="K40" s="38"/>
      <c r="L40" s="39"/>
      <c r="M40" s="30">
        <f t="shared" si="6"/>
        <v>0</v>
      </c>
    </row>
    <row r="41" spans="1:13" ht="15.75" thickBot="1">
      <c r="A41" s="25">
        <f t="shared" si="4"/>
        <v>37</v>
      </c>
      <c r="B41" s="25"/>
      <c r="C41" s="31"/>
      <c r="D41" s="31"/>
      <c r="E41" s="27"/>
      <c r="F41" s="27">
        <f t="shared" si="5"/>
        <v>0</v>
      </c>
      <c r="G41" s="28"/>
      <c r="H41" s="28"/>
      <c r="I41" s="29"/>
      <c r="J41" s="29"/>
      <c r="K41" s="38"/>
      <c r="L41" s="39"/>
      <c r="M41" s="30">
        <f t="shared" si="6"/>
        <v>0</v>
      </c>
    </row>
    <row r="42" spans="1:13" ht="15.75" thickBot="1">
      <c r="A42" s="25">
        <f t="shared" si="4"/>
        <v>38</v>
      </c>
      <c r="B42" s="25"/>
      <c r="C42" s="31"/>
      <c r="D42" s="31"/>
      <c r="E42" s="27"/>
      <c r="F42" s="27">
        <f t="shared" si="5"/>
        <v>0</v>
      </c>
      <c r="G42" s="28"/>
      <c r="H42" s="28"/>
      <c r="I42" s="29"/>
      <c r="J42" s="29"/>
      <c r="K42" s="38"/>
      <c r="L42" s="39"/>
      <c r="M42" s="30">
        <f t="shared" si="6"/>
        <v>0</v>
      </c>
    </row>
    <row r="43" spans="1:13" ht="15.75" thickBot="1">
      <c r="A43" s="25">
        <f t="shared" si="4"/>
        <v>39</v>
      </c>
      <c r="B43" s="25"/>
      <c r="C43" s="31"/>
      <c r="D43" s="31"/>
      <c r="E43" s="27"/>
      <c r="F43" s="27">
        <f t="shared" si="5"/>
        <v>0</v>
      </c>
      <c r="G43" s="28"/>
      <c r="H43" s="28"/>
      <c r="I43" s="29"/>
      <c r="J43" s="29"/>
      <c r="K43" s="38"/>
      <c r="L43" s="39"/>
      <c r="M43" s="30">
        <f t="shared" si="6"/>
        <v>0</v>
      </c>
    </row>
    <row r="44" spans="1:13" ht="15.75" thickBot="1">
      <c r="A44" s="25">
        <f t="shared" si="4"/>
        <v>40</v>
      </c>
      <c r="B44" s="25"/>
      <c r="C44" s="31"/>
      <c r="D44" s="31"/>
      <c r="E44" s="27"/>
      <c r="F44" s="27">
        <f t="shared" si="5"/>
        <v>0</v>
      </c>
      <c r="G44" s="28"/>
      <c r="H44" s="28"/>
      <c r="I44" s="29"/>
      <c r="J44" s="29"/>
      <c r="K44" s="38"/>
      <c r="L44" s="39"/>
      <c r="M44" s="30">
        <f t="shared" si="6"/>
        <v>0</v>
      </c>
    </row>
    <row r="45" spans="1:13" ht="15.75" thickBot="1">
      <c r="A45" s="25">
        <f t="shared" si="4"/>
        <v>41</v>
      </c>
      <c r="B45" s="25"/>
      <c r="C45" s="31"/>
      <c r="D45" s="31"/>
      <c r="E45" s="27"/>
      <c r="F45" s="27">
        <f t="shared" si="5"/>
        <v>0</v>
      </c>
      <c r="G45" s="28"/>
      <c r="H45" s="28"/>
      <c r="I45" s="29"/>
      <c r="J45" s="29"/>
      <c r="K45" s="38"/>
      <c r="L45" s="39"/>
      <c r="M45" s="30">
        <f t="shared" si="6"/>
        <v>0</v>
      </c>
    </row>
    <row r="46" spans="1:13" ht="15.75" thickBot="1">
      <c r="A46" s="25">
        <f t="shared" si="4"/>
        <v>42</v>
      </c>
      <c r="B46" s="25"/>
      <c r="C46" s="31"/>
      <c r="D46" s="31"/>
      <c r="E46" s="27"/>
      <c r="F46" s="27">
        <f t="shared" si="5"/>
        <v>0</v>
      </c>
      <c r="G46" s="28"/>
      <c r="H46" s="28"/>
      <c r="I46" s="29"/>
      <c r="J46" s="29"/>
      <c r="K46" s="38"/>
      <c r="L46" s="39"/>
      <c r="M46" s="30">
        <f t="shared" si="6"/>
        <v>0</v>
      </c>
    </row>
    <row r="47" spans="1:13" ht="15.75" thickBot="1">
      <c r="A47" s="25">
        <f t="shared" si="4"/>
        <v>43</v>
      </c>
      <c r="B47" s="25"/>
      <c r="C47" s="31"/>
      <c r="D47" s="31"/>
      <c r="E47" s="27"/>
      <c r="F47" s="27">
        <f t="shared" si="5"/>
        <v>0</v>
      </c>
      <c r="G47" s="28"/>
      <c r="H47" s="28"/>
      <c r="I47" s="29"/>
      <c r="J47" s="29"/>
      <c r="K47" s="38"/>
      <c r="L47" s="39"/>
      <c r="M47" s="30">
        <f t="shared" si="6"/>
        <v>0</v>
      </c>
    </row>
    <row r="48" spans="1:13" ht="15.75" thickBot="1">
      <c r="A48" s="25">
        <f t="shared" si="4"/>
        <v>44</v>
      </c>
      <c r="B48" s="25"/>
      <c r="C48" s="31"/>
      <c r="D48" s="31"/>
      <c r="E48" s="27"/>
      <c r="F48" s="27">
        <f t="shared" si="5"/>
        <v>0</v>
      </c>
      <c r="G48" s="28"/>
      <c r="H48" s="28"/>
      <c r="I48" s="29"/>
      <c r="J48" s="29"/>
      <c r="K48" s="38"/>
      <c r="L48" s="39"/>
      <c r="M48" s="30">
        <f t="shared" si="6"/>
        <v>0</v>
      </c>
    </row>
    <row r="49" spans="1:13" ht="15.75" thickBot="1">
      <c r="A49" s="25">
        <f t="shared" si="4"/>
        <v>45</v>
      </c>
      <c r="B49" s="25"/>
      <c r="C49" s="31"/>
      <c r="D49" s="31"/>
      <c r="E49" s="27"/>
      <c r="F49" s="27">
        <f t="shared" si="5"/>
        <v>0</v>
      </c>
      <c r="G49" s="28"/>
      <c r="H49" s="28"/>
      <c r="I49" s="29"/>
      <c r="J49" s="29"/>
      <c r="K49" s="38"/>
      <c r="L49" s="39"/>
      <c r="M49" s="30">
        <f t="shared" si="6"/>
        <v>0</v>
      </c>
    </row>
    <row r="50" spans="1:13" ht="15.75" thickBot="1">
      <c r="A50" s="25">
        <f t="shared" si="4"/>
        <v>46</v>
      </c>
      <c r="B50" s="25"/>
      <c r="C50" s="31"/>
      <c r="D50" s="31"/>
      <c r="E50" s="27"/>
      <c r="F50" s="27">
        <f t="shared" si="5"/>
        <v>0</v>
      </c>
      <c r="G50" s="28"/>
      <c r="H50" s="28"/>
      <c r="I50" s="29"/>
      <c r="J50" s="29"/>
      <c r="K50" s="38"/>
      <c r="L50" s="39"/>
      <c r="M50" s="30">
        <f t="shared" si="6"/>
        <v>0</v>
      </c>
    </row>
    <row r="51" spans="1:13" ht="15.75" thickBot="1">
      <c r="A51" s="25">
        <f t="shared" si="4"/>
        <v>47</v>
      </c>
      <c r="B51" s="25"/>
      <c r="C51" s="31"/>
      <c r="D51" s="31"/>
      <c r="E51" s="27"/>
      <c r="F51" s="27">
        <f t="shared" si="5"/>
        <v>0</v>
      </c>
      <c r="G51" s="28"/>
      <c r="H51" s="28"/>
      <c r="I51" s="29"/>
      <c r="J51" s="29"/>
      <c r="K51" s="38"/>
      <c r="L51" s="39"/>
      <c r="M51" s="30">
        <f t="shared" si="6"/>
        <v>0</v>
      </c>
    </row>
    <row r="52" spans="1:13" ht="15.75" thickBot="1">
      <c r="A52" s="25">
        <f t="shared" si="4"/>
        <v>48</v>
      </c>
      <c r="B52" s="25"/>
      <c r="C52" s="31"/>
      <c r="D52" s="31"/>
      <c r="E52" s="27"/>
      <c r="F52" s="27">
        <f t="shared" si="5"/>
        <v>0</v>
      </c>
      <c r="G52" s="28"/>
      <c r="H52" s="28"/>
      <c r="I52" s="29"/>
      <c r="J52" s="29"/>
      <c r="K52" s="38"/>
      <c r="L52" s="39"/>
      <c r="M52" s="30">
        <f t="shared" si="6"/>
        <v>0</v>
      </c>
    </row>
    <row r="53" spans="1:13" ht="15.75" thickBot="1">
      <c r="A53" s="25">
        <f t="shared" si="4"/>
        <v>49</v>
      </c>
      <c r="B53" s="25"/>
      <c r="C53" s="31"/>
      <c r="D53" s="31"/>
      <c r="E53" s="27"/>
      <c r="F53" s="27">
        <f t="shared" si="5"/>
        <v>0</v>
      </c>
      <c r="G53" s="28"/>
      <c r="H53" s="28"/>
      <c r="I53" s="29"/>
      <c r="J53" s="29"/>
      <c r="K53" s="38"/>
      <c r="L53" s="39"/>
      <c r="M53" s="30">
        <f t="shared" si="6"/>
        <v>0</v>
      </c>
    </row>
    <row r="54" spans="1:13" ht="15.75" thickBot="1">
      <c r="A54" s="25">
        <f t="shared" si="4"/>
        <v>50</v>
      </c>
      <c r="B54" s="25"/>
      <c r="C54" s="31"/>
      <c r="D54" s="31"/>
      <c r="E54" s="27"/>
      <c r="F54" s="27">
        <f t="shared" si="5"/>
        <v>0</v>
      </c>
      <c r="G54" s="28"/>
      <c r="H54" s="28"/>
      <c r="I54" s="29"/>
      <c r="J54" s="29"/>
      <c r="K54" s="38"/>
      <c r="L54" s="39"/>
      <c r="M54" s="30">
        <f t="shared" si="6"/>
        <v>0</v>
      </c>
    </row>
    <row r="55" spans="1:13" ht="15.75" thickBot="1">
      <c r="A55" s="25">
        <f t="shared" si="4"/>
        <v>51</v>
      </c>
      <c r="B55" s="25"/>
      <c r="C55" s="31"/>
      <c r="D55" s="31"/>
      <c r="E55" s="27"/>
      <c r="F55" s="27">
        <f t="shared" si="5"/>
        <v>0</v>
      </c>
      <c r="G55" s="28"/>
      <c r="H55" s="28"/>
      <c r="I55" s="29"/>
      <c r="J55" s="29"/>
      <c r="K55" s="38"/>
      <c r="L55" s="39"/>
      <c r="M55" s="30">
        <f t="shared" si="6"/>
        <v>0</v>
      </c>
    </row>
    <row r="56" spans="1:13" ht="15.75" thickBot="1">
      <c r="A56" s="25">
        <f t="shared" si="4"/>
        <v>52</v>
      </c>
      <c r="B56" s="25"/>
      <c r="C56" s="31"/>
      <c r="D56" s="31"/>
      <c r="E56" s="27"/>
      <c r="F56" s="27">
        <f t="shared" si="5"/>
        <v>0</v>
      </c>
      <c r="G56" s="28"/>
      <c r="H56" s="28"/>
      <c r="I56" s="29"/>
      <c r="J56" s="29"/>
      <c r="K56" s="38"/>
      <c r="L56" s="39"/>
      <c r="M56" s="30">
        <f t="shared" si="6"/>
        <v>0</v>
      </c>
    </row>
    <row r="57" spans="1:13" ht="15.75" thickBot="1">
      <c r="A57" s="25">
        <f t="shared" si="4"/>
        <v>53</v>
      </c>
      <c r="B57" s="25"/>
      <c r="C57" s="31"/>
      <c r="D57" s="31"/>
      <c r="E57" s="27"/>
      <c r="F57" s="27">
        <f t="shared" si="5"/>
        <v>0</v>
      </c>
      <c r="G57" s="28"/>
      <c r="H57" s="28"/>
      <c r="I57" s="29"/>
      <c r="J57" s="29"/>
      <c r="K57" s="38"/>
      <c r="L57" s="39"/>
      <c r="M57" s="30">
        <f t="shared" si="6"/>
        <v>0</v>
      </c>
    </row>
    <row r="58" spans="1:13" ht="15.75" thickBot="1">
      <c r="A58" s="25">
        <f t="shared" si="4"/>
        <v>54</v>
      </c>
      <c r="B58" s="25"/>
      <c r="C58" s="31"/>
      <c r="D58" s="31"/>
      <c r="E58" s="27"/>
      <c r="F58" s="27">
        <f t="shared" si="5"/>
        <v>0</v>
      </c>
      <c r="G58" s="28"/>
      <c r="H58" s="28"/>
      <c r="I58" s="29"/>
      <c r="J58" s="29"/>
      <c r="K58" s="38"/>
      <c r="L58" s="39"/>
      <c r="M58" s="30">
        <f t="shared" si="6"/>
        <v>0</v>
      </c>
    </row>
    <row r="59" spans="1:13" ht="15.75" thickBot="1">
      <c r="A59" s="25">
        <f t="shared" si="4"/>
        <v>55</v>
      </c>
      <c r="B59" s="25"/>
      <c r="C59" s="31"/>
      <c r="D59" s="31"/>
      <c r="E59" s="27"/>
      <c r="F59" s="27">
        <f t="shared" si="5"/>
        <v>0</v>
      </c>
      <c r="G59" s="28"/>
      <c r="H59" s="28"/>
      <c r="I59" s="29"/>
      <c r="J59" s="29"/>
      <c r="K59" s="38"/>
      <c r="L59" s="39"/>
      <c r="M59" s="30">
        <f t="shared" si="6"/>
        <v>0</v>
      </c>
    </row>
    <row r="60" spans="1:13" ht="15.75" thickBot="1">
      <c r="A60" s="25">
        <f t="shared" si="4"/>
        <v>56</v>
      </c>
      <c r="B60" s="25"/>
      <c r="C60" s="31"/>
      <c r="D60" s="31"/>
      <c r="E60" s="27"/>
      <c r="F60" s="27">
        <f t="shared" si="5"/>
        <v>0</v>
      </c>
      <c r="G60" s="28"/>
      <c r="H60" s="28"/>
      <c r="I60" s="29"/>
      <c r="J60" s="29"/>
      <c r="K60" s="38"/>
      <c r="L60" s="39"/>
      <c r="M60" s="30">
        <f t="shared" si="6"/>
        <v>0</v>
      </c>
    </row>
    <row r="61" spans="1:13" ht="15.75" thickBot="1">
      <c r="A61" s="25">
        <f t="shared" si="4"/>
        <v>57</v>
      </c>
      <c r="B61" s="25"/>
      <c r="C61" s="31"/>
      <c r="D61" s="31"/>
      <c r="E61" s="27"/>
      <c r="F61" s="27">
        <f t="shared" si="5"/>
        <v>0</v>
      </c>
      <c r="G61" s="28"/>
      <c r="H61" s="28"/>
      <c r="I61" s="29"/>
      <c r="J61" s="29"/>
      <c r="K61" s="38"/>
      <c r="L61" s="39"/>
      <c r="M61" s="30">
        <f t="shared" si="6"/>
        <v>0</v>
      </c>
    </row>
    <row r="62" spans="1:13" ht="15.75" thickBot="1">
      <c r="A62" s="25">
        <f t="shared" si="4"/>
        <v>58</v>
      </c>
      <c r="B62" s="25"/>
      <c r="C62" s="31"/>
      <c r="D62" s="31"/>
      <c r="E62" s="27"/>
      <c r="F62" s="27">
        <f t="shared" si="5"/>
        <v>0</v>
      </c>
      <c r="G62" s="28"/>
      <c r="H62" s="28"/>
      <c r="I62" s="29"/>
      <c r="J62" s="29"/>
      <c r="K62" s="38"/>
      <c r="L62" s="39"/>
      <c r="M62" s="30">
        <f t="shared" si="6"/>
        <v>0</v>
      </c>
    </row>
    <row r="63" spans="1:13" ht="15.75" thickBot="1">
      <c r="A63" s="25">
        <f t="shared" si="4"/>
        <v>59</v>
      </c>
      <c r="B63" s="25"/>
      <c r="C63" s="31"/>
      <c r="D63" s="31"/>
      <c r="E63" s="27"/>
      <c r="F63" s="27">
        <f t="shared" si="5"/>
        <v>0</v>
      </c>
      <c r="G63" s="28"/>
      <c r="H63" s="28"/>
      <c r="I63" s="29"/>
      <c r="J63" s="29"/>
      <c r="K63" s="38"/>
      <c r="L63" s="39"/>
      <c r="M63" s="30">
        <f t="shared" si="6"/>
        <v>0</v>
      </c>
    </row>
    <row r="64" spans="1:13" ht="15.75" thickBot="1">
      <c r="A64" s="25">
        <f t="shared" si="4"/>
        <v>60</v>
      </c>
      <c r="B64" s="25"/>
      <c r="C64" s="31"/>
      <c r="D64" s="31"/>
      <c r="E64" s="27"/>
      <c r="F64" s="27">
        <f t="shared" si="5"/>
        <v>0</v>
      </c>
      <c r="G64" s="28"/>
      <c r="H64" s="28"/>
      <c r="I64" s="29"/>
      <c r="J64" s="29"/>
      <c r="K64" s="38"/>
      <c r="L64" s="39"/>
      <c r="M64" s="30">
        <f t="shared" si="6"/>
        <v>0</v>
      </c>
    </row>
    <row r="65" spans="1:13" ht="15.75" thickBot="1">
      <c r="A65" s="25">
        <f t="shared" si="4"/>
        <v>61</v>
      </c>
      <c r="B65" s="25"/>
      <c r="C65" s="31"/>
      <c r="D65" s="31"/>
      <c r="E65" s="27"/>
      <c r="F65" s="27">
        <f t="shared" si="5"/>
        <v>0</v>
      </c>
      <c r="G65" s="28"/>
      <c r="H65" s="28"/>
      <c r="I65" s="29"/>
      <c r="J65" s="29"/>
      <c r="K65" s="38"/>
      <c r="L65" s="39"/>
      <c r="M65" s="30">
        <f t="shared" si="6"/>
        <v>0</v>
      </c>
    </row>
    <row r="66" spans="1:13" ht="15.75" thickBot="1">
      <c r="A66" s="25">
        <f t="shared" si="4"/>
        <v>62</v>
      </c>
      <c r="B66" s="25"/>
      <c r="C66" s="31"/>
      <c r="D66" s="31"/>
      <c r="E66" s="27"/>
      <c r="F66" s="27">
        <f t="shared" si="5"/>
        <v>0</v>
      </c>
      <c r="G66" s="28"/>
      <c r="H66" s="28"/>
      <c r="I66" s="29"/>
      <c r="J66" s="29"/>
      <c r="K66" s="38"/>
      <c r="L66" s="39"/>
      <c r="M66" s="30">
        <f t="shared" si="6"/>
        <v>0</v>
      </c>
    </row>
    <row r="67" spans="1:13" ht="15.75" thickBot="1">
      <c r="A67" s="25">
        <f t="shared" si="4"/>
        <v>63</v>
      </c>
      <c r="B67" s="25"/>
      <c r="C67" s="31"/>
      <c r="D67" s="31"/>
      <c r="E67" s="27"/>
      <c r="F67" s="27">
        <f t="shared" si="5"/>
        <v>0</v>
      </c>
      <c r="G67" s="28"/>
      <c r="H67" s="28"/>
      <c r="I67" s="29"/>
      <c r="J67" s="29"/>
      <c r="K67" s="38"/>
      <c r="L67" s="39"/>
      <c r="M67" s="30">
        <f t="shared" si="6"/>
        <v>0</v>
      </c>
    </row>
    <row r="68" spans="1:13" ht="15.75" thickBot="1">
      <c r="A68" s="25">
        <f t="shared" si="4"/>
        <v>64</v>
      </c>
      <c r="B68" s="25"/>
      <c r="C68" s="31"/>
      <c r="D68" s="31"/>
      <c r="E68" s="27"/>
      <c r="F68" s="27">
        <f t="shared" si="5"/>
        <v>0</v>
      </c>
      <c r="G68" s="28"/>
      <c r="H68" s="28"/>
      <c r="I68" s="29"/>
      <c r="J68" s="29"/>
      <c r="K68" s="38"/>
      <c r="L68" s="39"/>
      <c r="M68" s="30">
        <f t="shared" si="6"/>
        <v>0</v>
      </c>
    </row>
    <row r="69" spans="1:13" ht="15.75" thickBot="1">
      <c r="A69" s="25">
        <f t="shared" ref="A69:A104" si="7">A68+1</f>
        <v>65</v>
      </c>
      <c r="B69" s="25"/>
      <c r="C69" s="31"/>
      <c r="D69" s="31"/>
      <c r="E69" s="27"/>
      <c r="F69" s="27">
        <f t="shared" ref="F69:F100" si="8">E69*20/100</f>
        <v>0</v>
      </c>
      <c r="G69" s="28"/>
      <c r="H69" s="28"/>
      <c r="I69" s="29"/>
      <c r="J69" s="29"/>
      <c r="K69" s="38"/>
      <c r="L69" s="39"/>
      <c r="M69" s="30">
        <f t="shared" ref="M69:M100" si="9">F69+H69+J69+L69</f>
        <v>0</v>
      </c>
    </row>
    <row r="70" spans="1:13" ht="15.75" thickBot="1">
      <c r="A70" s="25">
        <f t="shared" si="7"/>
        <v>66</v>
      </c>
      <c r="B70" s="25"/>
      <c r="C70" s="31"/>
      <c r="D70" s="31"/>
      <c r="E70" s="27"/>
      <c r="F70" s="27">
        <f t="shared" si="8"/>
        <v>0</v>
      </c>
      <c r="G70" s="28"/>
      <c r="H70" s="28"/>
      <c r="I70" s="29"/>
      <c r="J70" s="29"/>
      <c r="K70" s="38"/>
      <c r="L70" s="39"/>
      <c r="M70" s="30">
        <f t="shared" si="9"/>
        <v>0</v>
      </c>
    </row>
    <row r="71" spans="1:13" ht="15.75" thickBot="1">
      <c r="A71" s="25">
        <f t="shared" si="7"/>
        <v>67</v>
      </c>
      <c r="B71" s="25"/>
      <c r="C71" s="31"/>
      <c r="D71" s="31"/>
      <c r="E71" s="27"/>
      <c r="F71" s="27">
        <f t="shared" si="8"/>
        <v>0</v>
      </c>
      <c r="G71" s="28"/>
      <c r="H71" s="28"/>
      <c r="I71" s="29"/>
      <c r="J71" s="29"/>
      <c r="K71" s="38"/>
      <c r="L71" s="39"/>
      <c r="M71" s="30">
        <f t="shared" si="9"/>
        <v>0</v>
      </c>
    </row>
    <row r="72" spans="1:13" ht="15.75" thickBot="1">
      <c r="A72" s="25">
        <f t="shared" si="7"/>
        <v>68</v>
      </c>
      <c r="B72" s="25"/>
      <c r="C72" s="31"/>
      <c r="D72" s="31"/>
      <c r="E72" s="27"/>
      <c r="F72" s="27">
        <f t="shared" si="8"/>
        <v>0</v>
      </c>
      <c r="G72" s="28"/>
      <c r="H72" s="28"/>
      <c r="I72" s="29"/>
      <c r="J72" s="29"/>
      <c r="K72" s="38"/>
      <c r="L72" s="39"/>
      <c r="M72" s="30">
        <f t="shared" si="9"/>
        <v>0</v>
      </c>
    </row>
    <row r="73" spans="1:13" ht="15.75" thickBot="1">
      <c r="A73" s="25">
        <f t="shared" si="7"/>
        <v>69</v>
      </c>
      <c r="B73" s="25"/>
      <c r="C73" s="31"/>
      <c r="D73" s="31"/>
      <c r="E73" s="27"/>
      <c r="F73" s="27">
        <f t="shared" si="8"/>
        <v>0</v>
      </c>
      <c r="G73" s="28"/>
      <c r="H73" s="28"/>
      <c r="I73" s="29"/>
      <c r="J73" s="29"/>
      <c r="K73" s="38"/>
      <c r="L73" s="39"/>
      <c r="M73" s="30">
        <f t="shared" si="9"/>
        <v>0</v>
      </c>
    </row>
    <row r="74" spans="1:13" ht="15.75" thickBot="1">
      <c r="A74" s="25">
        <f t="shared" si="7"/>
        <v>70</v>
      </c>
      <c r="B74" s="25"/>
      <c r="C74" s="31"/>
      <c r="D74" s="31"/>
      <c r="E74" s="27"/>
      <c r="F74" s="27">
        <f t="shared" si="8"/>
        <v>0</v>
      </c>
      <c r="G74" s="28"/>
      <c r="H74" s="28"/>
      <c r="I74" s="29"/>
      <c r="J74" s="29"/>
      <c r="K74" s="38"/>
      <c r="L74" s="39"/>
      <c r="M74" s="30">
        <f t="shared" si="9"/>
        <v>0</v>
      </c>
    </row>
    <row r="75" spans="1:13" ht="15.75" thickBot="1">
      <c r="A75" s="25">
        <f t="shared" si="7"/>
        <v>71</v>
      </c>
      <c r="B75" s="25"/>
      <c r="C75" s="31"/>
      <c r="D75" s="31"/>
      <c r="E75" s="27"/>
      <c r="F75" s="27">
        <f t="shared" si="8"/>
        <v>0</v>
      </c>
      <c r="G75" s="28"/>
      <c r="H75" s="28"/>
      <c r="I75" s="29"/>
      <c r="J75" s="29"/>
      <c r="K75" s="38"/>
      <c r="L75" s="39"/>
      <c r="M75" s="30">
        <f t="shared" si="9"/>
        <v>0</v>
      </c>
    </row>
    <row r="76" spans="1:13" ht="15.75" thickBot="1">
      <c r="A76" s="25">
        <f t="shared" si="7"/>
        <v>72</v>
      </c>
      <c r="B76" s="25"/>
      <c r="C76" s="31"/>
      <c r="D76" s="31"/>
      <c r="E76" s="27"/>
      <c r="F76" s="27">
        <f t="shared" si="8"/>
        <v>0</v>
      </c>
      <c r="G76" s="28"/>
      <c r="H76" s="28"/>
      <c r="I76" s="29"/>
      <c r="J76" s="29"/>
      <c r="K76" s="38"/>
      <c r="L76" s="39"/>
      <c r="M76" s="30">
        <f t="shared" si="9"/>
        <v>0</v>
      </c>
    </row>
    <row r="77" spans="1:13" ht="15.75" thickBot="1">
      <c r="A77" s="25">
        <f t="shared" si="7"/>
        <v>73</v>
      </c>
      <c r="B77" s="25"/>
      <c r="C77" s="31"/>
      <c r="D77" s="31"/>
      <c r="E77" s="27"/>
      <c r="F77" s="27">
        <f t="shared" si="8"/>
        <v>0</v>
      </c>
      <c r="G77" s="28"/>
      <c r="H77" s="28"/>
      <c r="I77" s="29"/>
      <c r="J77" s="29"/>
      <c r="K77" s="38"/>
      <c r="L77" s="39"/>
      <c r="M77" s="30">
        <f t="shared" si="9"/>
        <v>0</v>
      </c>
    </row>
    <row r="78" spans="1:13" ht="15.75" thickBot="1">
      <c r="A78" s="25">
        <f t="shared" si="7"/>
        <v>74</v>
      </c>
      <c r="B78" s="25"/>
      <c r="C78" s="31"/>
      <c r="D78" s="31"/>
      <c r="E78" s="27"/>
      <c r="F78" s="27">
        <f t="shared" si="8"/>
        <v>0</v>
      </c>
      <c r="G78" s="28"/>
      <c r="H78" s="28"/>
      <c r="I78" s="29"/>
      <c r="J78" s="29"/>
      <c r="K78" s="38"/>
      <c r="L78" s="39"/>
      <c r="M78" s="30">
        <f t="shared" si="9"/>
        <v>0</v>
      </c>
    </row>
    <row r="79" spans="1:13" ht="15.75" thickBot="1">
      <c r="A79" s="25">
        <f t="shared" si="7"/>
        <v>75</v>
      </c>
      <c r="B79" s="25"/>
      <c r="C79" s="31"/>
      <c r="D79" s="31"/>
      <c r="E79" s="27"/>
      <c r="F79" s="27">
        <f t="shared" si="8"/>
        <v>0</v>
      </c>
      <c r="G79" s="28"/>
      <c r="H79" s="28"/>
      <c r="I79" s="29"/>
      <c r="J79" s="29"/>
      <c r="K79" s="38"/>
      <c r="L79" s="39"/>
      <c r="M79" s="30">
        <f t="shared" si="9"/>
        <v>0</v>
      </c>
    </row>
    <row r="80" spans="1:13" ht="15.75" thickBot="1">
      <c r="A80" s="25">
        <f t="shared" si="7"/>
        <v>76</v>
      </c>
      <c r="B80" s="25"/>
      <c r="C80" s="31"/>
      <c r="D80" s="31"/>
      <c r="E80" s="27"/>
      <c r="F80" s="27">
        <f t="shared" si="8"/>
        <v>0</v>
      </c>
      <c r="G80" s="28"/>
      <c r="H80" s="28"/>
      <c r="I80" s="29"/>
      <c r="J80" s="29"/>
      <c r="K80" s="38"/>
      <c r="L80" s="39"/>
      <c r="M80" s="30">
        <f t="shared" si="9"/>
        <v>0</v>
      </c>
    </row>
    <row r="81" spans="1:13" ht="15.75" thickBot="1">
      <c r="A81" s="25">
        <f t="shared" si="7"/>
        <v>77</v>
      </c>
      <c r="B81" s="25"/>
      <c r="C81" s="31"/>
      <c r="D81" s="31"/>
      <c r="E81" s="27"/>
      <c r="F81" s="27">
        <f t="shared" si="8"/>
        <v>0</v>
      </c>
      <c r="G81" s="28"/>
      <c r="H81" s="28"/>
      <c r="I81" s="29"/>
      <c r="J81" s="29"/>
      <c r="K81" s="38"/>
      <c r="L81" s="39"/>
      <c r="M81" s="30">
        <f t="shared" si="9"/>
        <v>0</v>
      </c>
    </row>
    <row r="82" spans="1:13" ht="15.75" thickBot="1">
      <c r="A82" s="25">
        <f t="shared" si="7"/>
        <v>78</v>
      </c>
      <c r="B82" s="25"/>
      <c r="C82" s="31"/>
      <c r="D82" s="31"/>
      <c r="E82" s="27"/>
      <c r="F82" s="27">
        <f t="shared" si="8"/>
        <v>0</v>
      </c>
      <c r="G82" s="28"/>
      <c r="H82" s="28"/>
      <c r="I82" s="29"/>
      <c r="J82" s="29"/>
      <c r="K82" s="38"/>
      <c r="L82" s="39"/>
      <c r="M82" s="30">
        <f t="shared" si="9"/>
        <v>0</v>
      </c>
    </row>
    <row r="83" spans="1:13" ht="15.75" thickBot="1">
      <c r="A83" s="25">
        <f t="shared" si="7"/>
        <v>79</v>
      </c>
      <c r="B83" s="25"/>
      <c r="C83" s="31"/>
      <c r="D83" s="31"/>
      <c r="E83" s="27"/>
      <c r="F83" s="27">
        <f t="shared" si="8"/>
        <v>0</v>
      </c>
      <c r="G83" s="28"/>
      <c r="H83" s="28"/>
      <c r="I83" s="29"/>
      <c r="J83" s="29"/>
      <c r="K83" s="38"/>
      <c r="L83" s="39"/>
      <c r="M83" s="30">
        <f t="shared" si="9"/>
        <v>0</v>
      </c>
    </row>
    <row r="84" spans="1:13" ht="15.75" thickBot="1">
      <c r="A84" s="25">
        <f t="shared" si="7"/>
        <v>80</v>
      </c>
      <c r="B84" s="25"/>
      <c r="C84" s="31"/>
      <c r="D84" s="31"/>
      <c r="E84" s="27"/>
      <c r="F84" s="27">
        <f t="shared" si="8"/>
        <v>0</v>
      </c>
      <c r="G84" s="28"/>
      <c r="H84" s="28"/>
      <c r="I84" s="29"/>
      <c r="J84" s="29"/>
      <c r="K84" s="38"/>
      <c r="L84" s="39"/>
      <c r="M84" s="30">
        <f t="shared" si="9"/>
        <v>0</v>
      </c>
    </row>
    <row r="85" spans="1:13" ht="15.75" thickBot="1">
      <c r="A85" s="25">
        <f t="shared" si="7"/>
        <v>81</v>
      </c>
      <c r="B85" s="25"/>
      <c r="C85" s="31"/>
      <c r="D85" s="31"/>
      <c r="E85" s="27"/>
      <c r="F85" s="27">
        <f t="shared" si="8"/>
        <v>0</v>
      </c>
      <c r="G85" s="28"/>
      <c r="H85" s="28"/>
      <c r="I85" s="29"/>
      <c r="J85" s="29"/>
      <c r="K85" s="38"/>
      <c r="L85" s="39"/>
      <c r="M85" s="30">
        <f t="shared" si="9"/>
        <v>0</v>
      </c>
    </row>
    <row r="86" spans="1:13" ht="15.75" thickBot="1">
      <c r="A86" s="25">
        <f t="shared" si="7"/>
        <v>82</v>
      </c>
      <c r="B86" s="25"/>
      <c r="C86" s="31"/>
      <c r="D86" s="31"/>
      <c r="E86" s="27"/>
      <c r="F86" s="27">
        <f t="shared" si="8"/>
        <v>0</v>
      </c>
      <c r="G86" s="28"/>
      <c r="H86" s="28"/>
      <c r="I86" s="29"/>
      <c r="J86" s="29"/>
      <c r="K86" s="38"/>
      <c r="L86" s="39"/>
      <c r="M86" s="30">
        <f t="shared" si="9"/>
        <v>0</v>
      </c>
    </row>
    <row r="87" spans="1:13" ht="15.75" thickBot="1">
      <c r="A87" s="25">
        <f t="shared" si="7"/>
        <v>83</v>
      </c>
      <c r="B87" s="25"/>
      <c r="C87" s="31"/>
      <c r="D87" s="31"/>
      <c r="E87" s="27"/>
      <c r="F87" s="27">
        <f t="shared" si="8"/>
        <v>0</v>
      </c>
      <c r="G87" s="28"/>
      <c r="H87" s="28"/>
      <c r="I87" s="29"/>
      <c r="J87" s="29"/>
      <c r="K87" s="38"/>
      <c r="L87" s="39"/>
      <c r="M87" s="30">
        <f t="shared" si="9"/>
        <v>0</v>
      </c>
    </row>
    <row r="88" spans="1:13" ht="15.75" thickBot="1">
      <c r="A88" s="25">
        <f t="shared" si="7"/>
        <v>84</v>
      </c>
      <c r="B88" s="25"/>
      <c r="C88" s="31"/>
      <c r="D88" s="31"/>
      <c r="E88" s="27"/>
      <c r="F88" s="27">
        <f t="shared" si="8"/>
        <v>0</v>
      </c>
      <c r="G88" s="28"/>
      <c r="H88" s="28"/>
      <c r="I88" s="29"/>
      <c r="J88" s="29"/>
      <c r="K88" s="38"/>
      <c r="L88" s="39"/>
      <c r="M88" s="30">
        <f t="shared" si="9"/>
        <v>0</v>
      </c>
    </row>
    <row r="89" spans="1:13" ht="15.75" thickBot="1">
      <c r="A89" s="25">
        <f t="shared" si="7"/>
        <v>85</v>
      </c>
      <c r="B89" s="25"/>
      <c r="C89" s="31"/>
      <c r="D89" s="31"/>
      <c r="E89" s="27"/>
      <c r="F89" s="27">
        <f t="shared" si="8"/>
        <v>0</v>
      </c>
      <c r="G89" s="28"/>
      <c r="H89" s="28"/>
      <c r="I89" s="29"/>
      <c r="J89" s="29"/>
      <c r="K89" s="38"/>
      <c r="L89" s="39"/>
      <c r="M89" s="30">
        <f t="shared" si="9"/>
        <v>0</v>
      </c>
    </row>
    <row r="90" spans="1:13" ht="15.75" thickBot="1">
      <c r="A90" s="25">
        <f t="shared" si="7"/>
        <v>86</v>
      </c>
      <c r="B90" s="25"/>
      <c r="C90" s="31"/>
      <c r="D90" s="31"/>
      <c r="E90" s="27"/>
      <c r="F90" s="27">
        <f t="shared" si="8"/>
        <v>0</v>
      </c>
      <c r="G90" s="28"/>
      <c r="H90" s="28"/>
      <c r="I90" s="29"/>
      <c r="J90" s="29"/>
      <c r="K90" s="38"/>
      <c r="L90" s="39"/>
      <c r="M90" s="30">
        <f t="shared" si="9"/>
        <v>0</v>
      </c>
    </row>
    <row r="91" spans="1:13" ht="15.75" thickBot="1">
      <c r="A91" s="25">
        <f t="shared" si="7"/>
        <v>87</v>
      </c>
      <c r="B91" s="25"/>
      <c r="C91" s="31"/>
      <c r="D91" s="31"/>
      <c r="E91" s="27"/>
      <c r="F91" s="27">
        <f t="shared" si="8"/>
        <v>0</v>
      </c>
      <c r="G91" s="28"/>
      <c r="H91" s="28"/>
      <c r="I91" s="29"/>
      <c r="J91" s="29"/>
      <c r="K91" s="38"/>
      <c r="L91" s="39"/>
      <c r="M91" s="30">
        <f t="shared" si="9"/>
        <v>0</v>
      </c>
    </row>
    <row r="92" spans="1:13" ht="15.75" thickBot="1">
      <c r="A92" s="25">
        <f t="shared" si="7"/>
        <v>88</v>
      </c>
      <c r="B92" s="25"/>
      <c r="C92" s="31"/>
      <c r="D92" s="31"/>
      <c r="E92" s="27"/>
      <c r="F92" s="27">
        <f t="shared" si="8"/>
        <v>0</v>
      </c>
      <c r="G92" s="28"/>
      <c r="H92" s="28"/>
      <c r="I92" s="29"/>
      <c r="J92" s="29"/>
      <c r="K92" s="38"/>
      <c r="L92" s="39"/>
      <c r="M92" s="30">
        <f t="shared" si="9"/>
        <v>0</v>
      </c>
    </row>
    <row r="93" spans="1:13" ht="15.75" thickBot="1">
      <c r="A93" s="25">
        <f t="shared" si="7"/>
        <v>89</v>
      </c>
      <c r="B93" s="25"/>
      <c r="C93" s="31"/>
      <c r="D93" s="31"/>
      <c r="E93" s="27"/>
      <c r="F93" s="27">
        <f t="shared" si="8"/>
        <v>0</v>
      </c>
      <c r="G93" s="28"/>
      <c r="H93" s="28"/>
      <c r="I93" s="29"/>
      <c r="J93" s="29"/>
      <c r="K93" s="38"/>
      <c r="L93" s="39"/>
      <c r="M93" s="30">
        <f t="shared" si="9"/>
        <v>0</v>
      </c>
    </row>
    <row r="94" spans="1:13" ht="15.75" thickBot="1">
      <c r="A94" s="25">
        <f t="shared" si="7"/>
        <v>90</v>
      </c>
      <c r="B94" s="25"/>
      <c r="C94" s="31"/>
      <c r="D94" s="31"/>
      <c r="E94" s="27"/>
      <c r="F94" s="27">
        <f t="shared" si="8"/>
        <v>0</v>
      </c>
      <c r="G94" s="28"/>
      <c r="H94" s="28"/>
      <c r="I94" s="29"/>
      <c r="J94" s="29"/>
      <c r="K94" s="38"/>
      <c r="L94" s="39"/>
      <c r="M94" s="30">
        <f t="shared" si="9"/>
        <v>0</v>
      </c>
    </row>
    <row r="95" spans="1:13" ht="15.75" thickBot="1">
      <c r="A95" s="25">
        <f t="shared" si="7"/>
        <v>91</v>
      </c>
      <c r="B95" s="25"/>
      <c r="C95" s="31"/>
      <c r="D95" s="31"/>
      <c r="E95" s="27"/>
      <c r="F95" s="27">
        <f t="shared" si="8"/>
        <v>0</v>
      </c>
      <c r="G95" s="28"/>
      <c r="H95" s="28"/>
      <c r="I95" s="29"/>
      <c r="J95" s="29"/>
      <c r="K95" s="38"/>
      <c r="L95" s="39"/>
      <c r="M95" s="30">
        <f t="shared" si="9"/>
        <v>0</v>
      </c>
    </row>
    <row r="96" spans="1:13" ht="15.75" thickBot="1">
      <c r="A96" s="25">
        <f t="shared" si="7"/>
        <v>92</v>
      </c>
      <c r="B96" s="25"/>
      <c r="C96" s="31"/>
      <c r="D96" s="31"/>
      <c r="E96" s="27"/>
      <c r="F96" s="27">
        <f t="shared" si="8"/>
        <v>0</v>
      </c>
      <c r="G96" s="28"/>
      <c r="H96" s="28"/>
      <c r="I96" s="29"/>
      <c r="J96" s="29"/>
      <c r="K96" s="38"/>
      <c r="L96" s="39"/>
      <c r="M96" s="30">
        <f t="shared" si="9"/>
        <v>0</v>
      </c>
    </row>
    <row r="97" spans="1:13" ht="15.75" thickBot="1">
      <c r="A97" s="25">
        <f t="shared" si="7"/>
        <v>93</v>
      </c>
      <c r="B97" s="25"/>
      <c r="C97" s="31"/>
      <c r="D97" s="31"/>
      <c r="E97" s="27"/>
      <c r="F97" s="27">
        <f t="shared" si="8"/>
        <v>0</v>
      </c>
      <c r="G97" s="28"/>
      <c r="H97" s="28"/>
      <c r="I97" s="29"/>
      <c r="J97" s="29"/>
      <c r="K97" s="38"/>
      <c r="L97" s="39"/>
      <c r="M97" s="30">
        <f t="shared" si="9"/>
        <v>0</v>
      </c>
    </row>
    <row r="98" spans="1:13" ht="15.75" thickBot="1">
      <c r="A98" s="25">
        <f t="shared" si="7"/>
        <v>94</v>
      </c>
      <c r="B98" s="25"/>
      <c r="C98" s="31"/>
      <c r="D98" s="31"/>
      <c r="E98" s="27"/>
      <c r="F98" s="27">
        <f t="shared" si="8"/>
        <v>0</v>
      </c>
      <c r="G98" s="28"/>
      <c r="H98" s="28"/>
      <c r="I98" s="29"/>
      <c r="J98" s="29"/>
      <c r="K98" s="38"/>
      <c r="L98" s="39"/>
      <c r="M98" s="30">
        <f t="shared" si="9"/>
        <v>0</v>
      </c>
    </row>
    <row r="99" spans="1:13" ht="15.75" thickBot="1">
      <c r="A99" s="25">
        <f t="shared" si="7"/>
        <v>95</v>
      </c>
      <c r="B99" s="25"/>
      <c r="C99" s="31"/>
      <c r="D99" s="31"/>
      <c r="E99" s="27"/>
      <c r="F99" s="27">
        <f t="shared" si="8"/>
        <v>0</v>
      </c>
      <c r="G99" s="28"/>
      <c r="H99" s="28"/>
      <c r="I99" s="29"/>
      <c r="J99" s="29"/>
      <c r="K99" s="38"/>
      <c r="L99" s="39"/>
      <c r="M99" s="30">
        <f t="shared" si="9"/>
        <v>0</v>
      </c>
    </row>
    <row r="100" spans="1:13" ht="15.75" thickBot="1">
      <c r="A100" s="25">
        <f t="shared" si="7"/>
        <v>96</v>
      </c>
      <c r="B100" s="25"/>
      <c r="C100" s="31"/>
      <c r="D100" s="31"/>
      <c r="E100" s="27"/>
      <c r="F100" s="27">
        <f t="shared" si="8"/>
        <v>0</v>
      </c>
      <c r="G100" s="28"/>
      <c r="H100" s="28"/>
      <c r="I100" s="29"/>
      <c r="J100" s="29"/>
      <c r="K100" s="38"/>
      <c r="L100" s="39"/>
      <c r="M100" s="30">
        <f t="shared" si="9"/>
        <v>0</v>
      </c>
    </row>
    <row r="101" spans="1:13" ht="15.75" thickBot="1">
      <c r="A101" s="25">
        <f t="shared" si="7"/>
        <v>97</v>
      </c>
      <c r="B101" s="25"/>
      <c r="C101" s="31"/>
      <c r="D101" s="31"/>
      <c r="E101" s="27"/>
      <c r="F101" s="27">
        <f t="shared" ref="F101:F104" si="10">E101*20/100</f>
        <v>0</v>
      </c>
      <c r="G101" s="28"/>
      <c r="H101" s="28"/>
      <c r="I101" s="29"/>
      <c r="J101" s="29"/>
      <c r="K101" s="38"/>
      <c r="L101" s="39"/>
      <c r="M101" s="30">
        <f t="shared" ref="M101:M104" si="11">F101+H101+J101+L101</f>
        <v>0</v>
      </c>
    </row>
    <row r="102" spans="1:13" ht="15.75" thickBot="1">
      <c r="A102" s="25">
        <f t="shared" si="7"/>
        <v>98</v>
      </c>
      <c r="B102" s="25"/>
      <c r="C102" s="31"/>
      <c r="D102" s="31"/>
      <c r="E102" s="27"/>
      <c r="F102" s="27">
        <f t="shared" si="10"/>
        <v>0</v>
      </c>
      <c r="G102" s="28"/>
      <c r="H102" s="28"/>
      <c r="I102" s="29"/>
      <c r="J102" s="29"/>
      <c r="K102" s="38"/>
      <c r="L102" s="39"/>
      <c r="M102" s="30">
        <f t="shared" si="11"/>
        <v>0</v>
      </c>
    </row>
    <row r="103" spans="1:13" ht="15.75" thickBot="1">
      <c r="A103" s="25">
        <f t="shared" si="7"/>
        <v>99</v>
      </c>
      <c r="B103" s="25"/>
      <c r="C103" s="31"/>
      <c r="D103" s="31"/>
      <c r="E103" s="27"/>
      <c r="F103" s="27">
        <f t="shared" si="10"/>
        <v>0</v>
      </c>
      <c r="G103" s="28"/>
      <c r="H103" s="28"/>
      <c r="I103" s="29"/>
      <c r="J103" s="29"/>
      <c r="K103" s="38"/>
      <c r="L103" s="39"/>
      <c r="M103" s="30">
        <f t="shared" si="11"/>
        <v>0</v>
      </c>
    </row>
    <row r="104" spans="1:13" ht="15.75" thickBot="1">
      <c r="A104" s="25">
        <f t="shared" si="7"/>
        <v>100</v>
      </c>
      <c r="B104" s="25"/>
      <c r="C104" s="31"/>
      <c r="D104" s="31"/>
      <c r="E104" s="27"/>
      <c r="F104" s="27">
        <f t="shared" si="10"/>
        <v>0</v>
      </c>
      <c r="G104" s="28"/>
      <c r="H104" s="28"/>
      <c r="I104" s="29"/>
      <c r="J104" s="29"/>
      <c r="K104" s="38"/>
      <c r="L104" s="39"/>
      <c r="M104" s="30">
        <f t="shared" si="11"/>
        <v>0</v>
      </c>
    </row>
  </sheetData>
  <autoFilter ref="M3:M94">
    <sortState ref="A6:M104">
      <sortCondition descending="1" ref="M3:M94"/>
    </sortState>
  </autoFilter>
  <mergeCells count="9">
    <mergeCell ref="G3:H3"/>
    <mergeCell ref="I3:J3"/>
    <mergeCell ref="A1:M2"/>
    <mergeCell ref="A3:A4"/>
    <mergeCell ref="B3:B4"/>
    <mergeCell ref="C3:C4"/>
    <mergeCell ref="D3:D4"/>
    <mergeCell ref="E3:F3"/>
    <mergeCell ref="K3:L3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selection activeCell="K13" sqref="K13"/>
    </sheetView>
  </sheetViews>
  <sheetFormatPr defaultRowHeight="15"/>
  <cols>
    <col min="1" max="1" width="9" style="23"/>
    <col min="2" max="2" width="20.42578125" customWidth="1"/>
    <col min="3" max="4" width="10.42578125" customWidth="1"/>
    <col min="5" max="6" width="9" customWidth="1"/>
  </cols>
  <sheetData>
    <row r="1" spans="1:11" ht="14.25" customHeight="1" thickBot="1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4.25" customHeight="1" thickBo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42.75" customHeight="1" thickBot="1">
      <c r="A3" s="95" t="s">
        <v>56</v>
      </c>
      <c r="B3" s="97" t="s">
        <v>0</v>
      </c>
      <c r="C3" s="97" t="s">
        <v>1</v>
      </c>
      <c r="D3" s="97" t="s">
        <v>49</v>
      </c>
      <c r="E3" s="98" t="s">
        <v>39</v>
      </c>
      <c r="F3" s="99"/>
      <c r="G3" s="92" t="s">
        <v>40</v>
      </c>
      <c r="H3" s="92"/>
      <c r="I3" s="93" t="s">
        <v>41</v>
      </c>
      <c r="J3" s="93"/>
      <c r="K3" s="33" t="s">
        <v>19</v>
      </c>
    </row>
    <row r="4" spans="1:11" ht="14.25" customHeight="1" thickBot="1">
      <c r="A4" s="96"/>
      <c r="B4" s="96"/>
      <c r="C4" s="96"/>
      <c r="D4" s="96"/>
      <c r="E4" s="32" t="s">
        <v>18</v>
      </c>
      <c r="F4" s="24">
        <v>0.2</v>
      </c>
      <c r="G4" s="34" t="s">
        <v>17</v>
      </c>
      <c r="H4" s="34" t="s">
        <v>18</v>
      </c>
      <c r="I4" s="35" t="s">
        <v>17</v>
      </c>
      <c r="J4" s="35" t="s">
        <v>18</v>
      </c>
      <c r="K4" s="36" t="s">
        <v>18</v>
      </c>
    </row>
    <row r="5" spans="1:11" ht="14.25" customHeight="1" thickBot="1">
      <c r="A5" s="25">
        <f>A4+1</f>
        <v>1</v>
      </c>
      <c r="B5" s="26" t="s">
        <v>10</v>
      </c>
      <c r="C5" s="26" t="s">
        <v>2</v>
      </c>
      <c r="D5" s="47">
        <v>2010</v>
      </c>
      <c r="E5" s="44">
        <f>'2019-20'!M9</f>
        <v>180</v>
      </c>
      <c r="F5" s="44">
        <f t="shared" ref="F5:F11" si="0">E5*20/100</f>
        <v>36</v>
      </c>
      <c r="G5" s="28">
        <v>2</v>
      </c>
      <c r="H5" s="28">
        <v>150</v>
      </c>
      <c r="I5" s="48" t="s">
        <v>44</v>
      </c>
      <c r="J5" s="29">
        <v>200</v>
      </c>
      <c r="K5" s="30">
        <f t="shared" ref="K5:K17" si="1">F5+H5+J5</f>
        <v>386</v>
      </c>
    </row>
    <row r="6" spans="1:11" ht="14.25" customHeight="1" thickBot="1">
      <c r="A6" s="25">
        <f t="shared" ref="A6:A17" si="2">A5+1</f>
        <v>2</v>
      </c>
      <c r="B6" s="26" t="s">
        <v>20</v>
      </c>
      <c r="C6" s="26" t="s">
        <v>2</v>
      </c>
      <c r="D6" s="46">
        <v>2011</v>
      </c>
      <c r="E6" s="44">
        <f>'2019-20'!M11</f>
        <v>141</v>
      </c>
      <c r="F6" s="44">
        <f t="shared" si="0"/>
        <v>28.2</v>
      </c>
      <c r="G6" s="28">
        <v>1</v>
      </c>
      <c r="H6" s="28">
        <v>180</v>
      </c>
      <c r="I6" s="48" t="s">
        <v>57</v>
      </c>
      <c r="J6" s="29">
        <v>160</v>
      </c>
      <c r="K6" s="30">
        <f t="shared" si="1"/>
        <v>368.2</v>
      </c>
    </row>
    <row r="7" spans="1:11" ht="14.25" customHeight="1" thickBot="1">
      <c r="A7" s="25">
        <f t="shared" si="2"/>
        <v>3</v>
      </c>
      <c r="B7" s="26" t="s">
        <v>35</v>
      </c>
      <c r="C7" s="26" t="s">
        <v>5</v>
      </c>
      <c r="D7" s="47">
        <v>2010</v>
      </c>
      <c r="E7" s="44">
        <f>'2019-20'!M14</f>
        <v>93</v>
      </c>
      <c r="F7" s="44">
        <f t="shared" si="0"/>
        <v>18.600000000000001</v>
      </c>
      <c r="G7" s="28">
        <v>4</v>
      </c>
      <c r="H7" s="28">
        <v>110</v>
      </c>
      <c r="I7" s="48" t="s">
        <v>45</v>
      </c>
      <c r="J7" s="29">
        <v>130</v>
      </c>
      <c r="K7" s="30">
        <f t="shared" si="1"/>
        <v>258.60000000000002</v>
      </c>
    </row>
    <row r="8" spans="1:11" ht="14.25" customHeight="1" thickBot="1">
      <c r="A8" s="25">
        <f t="shared" si="2"/>
        <v>4</v>
      </c>
      <c r="B8" s="26" t="s">
        <v>31</v>
      </c>
      <c r="C8" s="26" t="s">
        <v>27</v>
      </c>
      <c r="D8" s="46">
        <v>2012</v>
      </c>
      <c r="E8" s="44">
        <f>'2019-20'!M18</f>
        <v>14</v>
      </c>
      <c r="F8" s="44">
        <f t="shared" si="0"/>
        <v>2.8</v>
      </c>
      <c r="G8" s="28">
        <v>5</v>
      </c>
      <c r="H8" s="28">
        <v>100</v>
      </c>
      <c r="I8" s="48" t="s">
        <v>45</v>
      </c>
      <c r="J8" s="29">
        <v>130</v>
      </c>
      <c r="K8" s="30">
        <f t="shared" si="1"/>
        <v>232.8</v>
      </c>
    </row>
    <row r="9" spans="1:11" ht="14.25" customHeight="1" thickBot="1">
      <c r="A9" s="25">
        <f t="shared" si="2"/>
        <v>5</v>
      </c>
      <c r="B9" s="26" t="s">
        <v>13</v>
      </c>
      <c r="C9" s="26" t="s">
        <v>12</v>
      </c>
      <c r="D9" s="47">
        <v>2010</v>
      </c>
      <c r="E9" s="44">
        <f>'2019-20'!M13</f>
        <v>107</v>
      </c>
      <c r="F9" s="44">
        <f t="shared" si="0"/>
        <v>21.4</v>
      </c>
      <c r="G9" s="28">
        <v>6</v>
      </c>
      <c r="H9" s="28">
        <v>95</v>
      </c>
      <c r="I9" s="48" t="s">
        <v>42</v>
      </c>
      <c r="J9" s="29">
        <v>100</v>
      </c>
      <c r="K9" s="30">
        <f t="shared" si="1"/>
        <v>216.4</v>
      </c>
    </row>
    <row r="10" spans="1:11" ht="14.25" customHeight="1" thickBot="1">
      <c r="A10" s="25">
        <f t="shared" si="2"/>
        <v>6</v>
      </c>
      <c r="B10" s="26" t="s">
        <v>26</v>
      </c>
      <c r="C10" s="26" t="s">
        <v>27</v>
      </c>
      <c r="D10" s="47">
        <v>2010</v>
      </c>
      <c r="E10" s="44">
        <f>'2019-20'!M17</f>
        <v>20</v>
      </c>
      <c r="F10" s="44">
        <f t="shared" si="0"/>
        <v>4</v>
      </c>
      <c r="G10" s="28">
        <v>3</v>
      </c>
      <c r="H10" s="28">
        <v>125</v>
      </c>
      <c r="I10" s="48"/>
      <c r="J10" s="29"/>
      <c r="K10" s="30">
        <f t="shared" si="1"/>
        <v>129</v>
      </c>
    </row>
    <row r="11" spans="1:11" ht="14.25" customHeight="1" thickBot="1">
      <c r="A11" s="25">
        <f t="shared" si="2"/>
        <v>7</v>
      </c>
      <c r="B11" s="26" t="s">
        <v>32</v>
      </c>
      <c r="C11" s="26" t="s">
        <v>27</v>
      </c>
      <c r="D11" s="47">
        <v>2010</v>
      </c>
      <c r="E11" s="44">
        <f>'2019-20'!M19</f>
        <v>14</v>
      </c>
      <c r="F11" s="44">
        <f t="shared" si="0"/>
        <v>2.8</v>
      </c>
      <c r="G11" s="28"/>
      <c r="H11" s="28"/>
      <c r="I11" s="48" t="s">
        <v>42</v>
      </c>
      <c r="J11" s="29">
        <v>100</v>
      </c>
      <c r="K11" s="30">
        <f t="shared" si="1"/>
        <v>102.8</v>
      </c>
    </row>
    <row r="12" spans="1:11" ht="14.25" customHeight="1" thickBot="1">
      <c r="A12" s="25">
        <f t="shared" si="2"/>
        <v>8</v>
      </c>
      <c r="B12" s="26" t="s">
        <v>58</v>
      </c>
      <c r="C12" s="26" t="s">
        <v>2</v>
      </c>
      <c r="D12" s="46">
        <v>2012</v>
      </c>
      <c r="E12" s="27">
        <v>0</v>
      </c>
      <c r="F12" s="27">
        <v>0</v>
      </c>
      <c r="G12" s="28"/>
      <c r="H12" s="28"/>
      <c r="I12" s="48" t="s">
        <v>42</v>
      </c>
      <c r="J12" s="29">
        <v>100</v>
      </c>
      <c r="K12" s="30">
        <f t="shared" si="1"/>
        <v>100</v>
      </c>
    </row>
    <row r="13" spans="1:11" ht="14.25" customHeight="1" thickBot="1">
      <c r="A13" s="25">
        <f t="shared" si="2"/>
        <v>9</v>
      </c>
      <c r="B13" s="45" t="s">
        <v>50</v>
      </c>
      <c r="C13" s="26" t="s">
        <v>51</v>
      </c>
      <c r="D13" s="46">
        <v>2011</v>
      </c>
      <c r="E13" s="27">
        <v>0</v>
      </c>
      <c r="F13" s="27">
        <f>E13*20/100</f>
        <v>0</v>
      </c>
      <c r="G13" s="28">
        <v>7</v>
      </c>
      <c r="H13" s="28">
        <v>90</v>
      </c>
      <c r="I13" s="48"/>
      <c r="J13" s="29"/>
      <c r="K13" s="30">
        <f t="shared" si="1"/>
        <v>90</v>
      </c>
    </row>
    <row r="14" spans="1:11" ht="15.75" thickBot="1">
      <c r="A14" s="25">
        <f t="shared" si="2"/>
        <v>10</v>
      </c>
      <c r="B14" s="45" t="s">
        <v>52</v>
      </c>
      <c r="C14" s="26" t="s">
        <v>53</v>
      </c>
      <c r="D14" s="46">
        <v>2011</v>
      </c>
      <c r="E14" s="27">
        <v>0</v>
      </c>
      <c r="F14" s="27">
        <f>E14*20/100</f>
        <v>0</v>
      </c>
      <c r="G14" s="28">
        <v>8</v>
      </c>
      <c r="H14" s="28">
        <v>85</v>
      </c>
      <c r="I14" s="48"/>
      <c r="J14" s="29"/>
      <c r="K14" s="30">
        <f t="shared" si="1"/>
        <v>85</v>
      </c>
    </row>
    <row r="15" spans="1:11" ht="15.75" thickBot="1">
      <c r="A15" s="25">
        <f t="shared" si="2"/>
        <v>11</v>
      </c>
      <c r="B15" s="45" t="s">
        <v>54</v>
      </c>
      <c r="C15" s="26" t="s">
        <v>51</v>
      </c>
      <c r="D15" s="46">
        <v>2012</v>
      </c>
      <c r="E15" s="27">
        <v>0</v>
      </c>
      <c r="F15" s="27">
        <f>E15*20/100</f>
        <v>0</v>
      </c>
      <c r="G15" s="28">
        <v>9</v>
      </c>
      <c r="H15" s="28">
        <v>80</v>
      </c>
      <c r="I15" s="48"/>
      <c r="J15" s="29"/>
      <c r="K15" s="30">
        <f t="shared" si="1"/>
        <v>80</v>
      </c>
    </row>
    <row r="16" spans="1:11" ht="15.75" thickBot="1">
      <c r="A16" s="25">
        <f t="shared" si="2"/>
        <v>12</v>
      </c>
      <c r="B16" s="26" t="s">
        <v>9</v>
      </c>
      <c r="C16" s="26"/>
      <c r="D16" s="46"/>
      <c r="E16" s="44">
        <f>'2019-20'!M10</f>
        <v>167</v>
      </c>
      <c r="F16" s="44">
        <f>E16*20/100</f>
        <v>33.4</v>
      </c>
      <c r="G16" s="28"/>
      <c r="H16" s="28"/>
      <c r="I16" s="48"/>
      <c r="J16" s="29"/>
      <c r="K16" s="30">
        <f t="shared" si="1"/>
        <v>33.4</v>
      </c>
    </row>
    <row r="17" spans="1:11" ht="15.75" thickBot="1">
      <c r="A17" s="25">
        <f t="shared" si="2"/>
        <v>13</v>
      </c>
      <c r="B17" s="26" t="s">
        <v>25</v>
      </c>
      <c r="C17" s="26" t="s">
        <v>28</v>
      </c>
      <c r="D17" s="47">
        <v>2010</v>
      </c>
      <c r="E17" s="44">
        <f>'2019-20'!M15</f>
        <v>74</v>
      </c>
      <c r="F17" s="44">
        <f>E17*20/100</f>
        <v>14.8</v>
      </c>
      <c r="G17" s="28"/>
      <c r="H17" s="28"/>
      <c r="I17" s="48"/>
      <c r="J17" s="29"/>
      <c r="K17" s="30">
        <f t="shared" si="1"/>
        <v>14.8</v>
      </c>
    </row>
    <row r="18" spans="1:11" ht="15.75" thickBot="1">
      <c r="A18" s="25"/>
      <c r="B18" s="31"/>
      <c r="C18" s="31"/>
      <c r="D18" s="31"/>
      <c r="E18" s="27"/>
      <c r="F18" s="27"/>
      <c r="G18" s="28"/>
      <c r="H18" s="28"/>
      <c r="I18" s="48"/>
      <c r="J18" s="29"/>
      <c r="K18" s="30"/>
    </row>
    <row r="19" spans="1:11" ht="15.75" thickBot="1">
      <c r="A19" s="25"/>
      <c r="B19" s="31"/>
      <c r="C19" s="31"/>
      <c r="D19" s="31"/>
      <c r="E19" s="27"/>
      <c r="F19" s="27"/>
      <c r="G19" s="28"/>
      <c r="H19" s="28"/>
      <c r="I19" s="48"/>
      <c r="J19" s="29"/>
      <c r="K19" s="30"/>
    </row>
    <row r="20" spans="1:11" ht="15.75" thickBot="1">
      <c r="A20" s="25"/>
      <c r="B20" s="31"/>
      <c r="C20" s="31"/>
      <c r="D20" s="31"/>
      <c r="E20" s="27"/>
      <c r="F20" s="27"/>
      <c r="G20" s="28"/>
      <c r="H20" s="28"/>
      <c r="I20" s="29"/>
      <c r="J20" s="29"/>
      <c r="K20" s="30"/>
    </row>
    <row r="21" spans="1:11" ht="15.75" thickBot="1">
      <c r="A21" s="25"/>
      <c r="B21" s="31"/>
      <c r="C21" s="31"/>
      <c r="D21" s="31"/>
      <c r="E21" s="27"/>
      <c r="F21" s="27"/>
      <c r="G21" s="28"/>
      <c r="H21" s="28"/>
      <c r="I21" s="29"/>
      <c r="J21" s="29"/>
      <c r="K21" s="30"/>
    </row>
    <row r="22" spans="1:11" ht="15.75" thickBot="1">
      <c r="A22" s="25"/>
      <c r="B22" s="31"/>
      <c r="C22" s="31"/>
      <c r="D22" s="31"/>
      <c r="E22" s="27"/>
      <c r="F22" s="27"/>
      <c r="G22" s="28"/>
      <c r="H22" s="28"/>
      <c r="I22" s="29"/>
      <c r="J22" s="29"/>
      <c r="K22" s="30"/>
    </row>
    <row r="23" spans="1:11" ht="15.75" thickBot="1">
      <c r="A23" s="25"/>
      <c r="B23" s="31"/>
      <c r="C23" s="31"/>
      <c r="D23" s="31"/>
      <c r="E23" s="27"/>
      <c r="F23" s="27"/>
      <c r="G23" s="28"/>
      <c r="H23" s="28"/>
      <c r="I23" s="29"/>
      <c r="J23" s="29"/>
      <c r="K23" s="30"/>
    </row>
    <row r="24" spans="1:11" ht="15.75" thickBot="1">
      <c r="A24" s="25"/>
      <c r="B24" s="31"/>
      <c r="C24" s="31"/>
      <c r="D24" s="31"/>
      <c r="E24" s="27"/>
      <c r="F24" s="27"/>
      <c r="G24" s="28"/>
      <c r="H24" s="28"/>
      <c r="I24" s="29"/>
      <c r="J24" s="29"/>
      <c r="K24" s="30"/>
    </row>
    <row r="25" spans="1:11" ht="15.75" thickBot="1">
      <c r="A25" s="25"/>
      <c r="B25" s="31"/>
      <c r="C25" s="31"/>
      <c r="D25" s="31"/>
      <c r="E25" s="27"/>
      <c r="F25" s="27"/>
      <c r="G25" s="28"/>
      <c r="H25" s="28"/>
      <c r="I25" s="29"/>
      <c r="J25" s="29"/>
      <c r="K25" s="30"/>
    </row>
    <row r="26" spans="1:11" ht="15.75" thickBot="1">
      <c r="A26" s="25"/>
      <c r="B26" s="31"/>
      <c r="C26" s="31"/>
      <c r="D26" s="31"/>
      <c r="E26" s="27"/>
      <c r="F26" s="27"/>
      <c r="G26" s="28"/>
      <c r="H26" s="28"/>
      <c r="I26" s="29"/>
      <c r="J26" s="29"/>
      <c r="K26" s="30"/>
    </row>
    <row r="27" spans="1:11" ht="15.75" thickBot="1">
      <c r="A27" s="25"/>
      <c r="B27" s="31"/>
      <c r="C27" s="31"/>
      <c r="D27" s="31"/>
      <c r="E27" s="27"/>
      <c r="F27" s="27"/>
      <c r="G27" s="28"/>
      <c r="H27" s="28"/>
      <c r="I27" s="29"/>
      <c r="J27" s="29"/>
      <c r="K27" s="30"/>
    </row>
    <row r="28" spans="1:11" ht="15.75" thickBot="1">
      <c r="A28" s="25"/>
      <c r="B28" s="31"/>
      <c r="C28" s="31"/>
      <c r="D28" s="31"/>
      <c r="E28" s="27"/>
      <c r="F28" s="27"/>
      <c r="G28" s="28"/>
      <c r="H28" s="28"/>
      <c r="I28" s="29"/>
      <c r="J28" s="29"/>
      <c r="K28" s="30"/>
    </row>
    <row r="29" spans="1:11" ht="15.75" thickBot="1">
      <c r="A29" s="25"/>
      <c r="B29" s="31"/>
      <c r="C29" s="31"/>
      <c r="D29" s="31"/>
      <c r="E29" s="27"/>
      <c r="F29" s="27"/>
      <c r="G29" s="28"/>
      <c r="H29" s="28"/>
      <c r="I29" s="29"/>
      <c r="J29" s="29"/>
      <c r="K29" s="30"/>
    </row>
    <row r="30" spans="1:11" ht="15.75" thickBot="1">
      <c r="A30" s="25"/>
      <c r="B30" s="31"/>
      <c r="C30" s="31"/>
      <c r="D30" s="31"/>
      <c r="E30" s="27"/>
      <c r="F30" s="27"/>
      <c r="G30" s="28"/>
      <c r="H30" s="28"/>
      <c r="I30" s="29"/>
      <c r="J30" s="29"/>
      <c r="K30" s="30"/>
    </row>
    <row r="31" spans="1:11" ht="15.75" thickBot="1">
      <c r="A31" s="25"/>
      <c r="B31" s="31"/>
      <c r="C31" s="31"/>
      <c r="D31" s="31"/>
      <c r="E31" s="27"/>
      <c r="F31" s="27"/>
      <c r="G31" s="28"/>
      <c r="H31" s="28"/>
      <c r="I31" s="29"/>
      <c r="J31" s="29"/>
      <c r="K31" s="30"/>
    </row>
    <row r="32" spans="1:11" ht="15.75" thickBot="1">
      <c r="A32" s="25"/>
      <c r="B32" s="31"/>
      <c r="C32" s="31"/>
      <c r="D32" s="31"/>
      <c r="E32" s="27"/>
      <c r="F32" s="27"/>
      <c r="G32" s="28"/>
      <c r="H32" s="28"/>
      <c r="I32" s="29"/>
      <c r="J32" s="29"/>
      <c r="K32" s="30"/>
    </row>
    <row r="33" spans="1:11" ht="15.75" thickBot="1">
      <c r="A33" s="25"/>
      <c r="B33" s="31"/>
      <c r="C33" s="31"/>
      <c r="D33" s="31"/>
      <c r="E33" s="27"/>
      <c r="F33" s="27"/>
      <c r="G33" s="28"/>
      <c r="H33" s="28"/>
      <c r="I33" s="29"/>
      <c r="J33" s="29"/>
      <c r="K33" s="30"/>
    </row>
    <row r="34" spans="1:11" ht="15.75" thickBot="1">
      <c r="A34" s="25"/>
      <c r="B34" s="31"/>
      <c r="C34" s="31"/>
      <c r="D34" s="31"/>
      <c r="E34" s="27"/>
      <c r="F34" s="27"/>
      <c r="G34" s="28"/>
      <c r="H34" s="28"/>
      <c r="I34" s="29"/>
      <c r="J34" s="29"/>
      <c r="K34" s="30"/>
    </row>
    <row r="35" spans="1:11" ht="15.75" thickBot="1">
      <c r="A35" s="25"/>
      <c r="B35" s="31"/>
      <c r="C35" s="31"/>
      <c r="D35" s="31"/>
      <c r="E35" s="27"/>
      <c r="F35" s="27"/>
      <c r="G35" s="28"/>
      <c r="H35" s="28"/>
      <c r="I35" s="29"/>
      <c r="J35" s="29"/>
      <c r="K35" s="30"/>
    </row>
    <row r="36" spans="1:11" ht="15.75" thickBot="1">
      <c r="A36" s="25"/>
      <c r="B36" s="31"/>
      <c r="C36" s="31"/>
      <c r="D36" s="31"/>
      <c r="E36" s="27"/>
      <c r="F36" s="27"/>
      <c r="G36" s="28"/>
      <c r="H36" s="28"/>
      <c r="I36" s="29"/>
      <c r="J36" s="29"/>
      <c r="K36" s="30"/>
    </row>
    <row r="37" spans="1:11" ht="15.75" thickBot="1">
      <c r="A37" s="25"/>
      <c r="B37" s="31"/>
      <c r="C37" s="31"/>
      <c r="D37" s="31"/>
      <c r="E37" s="27"/>
      <c r="F37" s="27"/>
      <c r="G37" s="28"/>
      <c r="H37" s="28"/>
      <c r="I37" s="29"/>
      <c r="J37" s="29"/>
      <c r="K37" s="30"/>
    </row>
    <row r="38" spans="1:11" ht="15.75" thickBot="1">
      <c r="A38" s="25"/>
      <c r="B38" s="31"/>
      <c r="C38" s="31"/>
      <c r="D38" s="31"/>
      <c r="E38" s="27"/>
      <c r="F38" s="27"/>
      <c r="G38" s="28"/>
      <c r="H38" s="28"/>
      <c r="I38" s="29"/>
      <c r="J38" s="29"/>
      <c r="K38" s="30"/>
    </row>
    <row r="39" spans="1:11" ht="15.75" thickBot="1">
      <c r="A39" s="25"/>
      <c r="B39" s="31"/>
      <c r="C39" s="31"/>
      <c r="D39" s="31"/>
      <c r="E39" s="27"/>
      <c r="F39" s="27"/>
      <c r="G39" s="28"/>
      <c r="H39" s="28"/>
      <c r="I39" s="29"/>
      <c r="J39" s="29"/>
      <c r="K39" s="30"/>
    </row>
    <row r="40" spans="1:11" ht="15.75" thickBot="1">
      <c r="A40" s="25"/>
      <c r="B40" s="31"/>
      <c r="C40" s="31"/>
      <c r="D40" s="31"/>
      <c r="E40" s="27"/>
      <c r="F40" s="27"/>
      <c r="G40" s="28"/>
      <c r="H40" s="28"/>
      <c r="I40" s="29"/>
      <c r="J40" s="29"/>
      <c r="K40" s="30"/>
    </row>
    <row r="41" spans="1:11" ht="15.75" thickBot="1">
      <c r="A41" s="25"/>
      <c r="B41" s="31"/>
      <c r="C41" s="31"/>
      <c r="D41" s="31"/>
      <c r="E41" s="27"/>
      <c r="F41" s="27"/>
      <c r="G41" s="28"/>
      <c r="H41" s="28"/>
      <c r="I41" s="29"/>
      <c r="J41" s="29"/>
      <c r="K41" s="30"/>
    </row>
    <row r="42" spans="1:11" ht="15.75" thickBot="1">
      <c r="A42" s="25"/>
      <c r="B42" s="31"/>
      <c r="C42" s="31"/>
      <c r="D42" s="31"/>
      <c r="E42" s="27"/>
      <c r="F42" s="27"/>
      <c r="G42" s="28"/>
      <c r="H42" s="28"/>
      <c r="I42" s="29"/>
      <c r="J42" s="29"/>
      <c r="K42" s="30"/>
    </row>
    <row r="43" spans="1:11" ht="15.75" thickBot="1">
      <c r="A43" s="25"/>
      <c r="B43" s="31"/>
      <c r="C43" s="31"/>
      <c r="D43" s="31"/>
      <c r="E43" s="27"/>
      <c r="F43" s="27"/>
      <c r="G43" s="28"/>
      <c r="H43" s="28"/>
      <c r="I43" s="29"/>
      <c r="J43" s="29"/>
      <c r="K43" s="30"/>
    </row>
    <row r="44" spans="1:11" ht="15.75" thickBot="1">
      <c r="A44" s="25"/>
      <c r="B44" s="31"/>
      <c r="C44" s="31"/>
      <c r="D44" s="31"/>
      <c r="E44" s="27"/>
      <c r="F44" s="27"/>
      <c r="G44" s="28"/>
      <c r="H44" s="28"/>
      <c r="I44" s="29"/>
      <c r="J44" s="29"/>
      <c r="K44" s="30"/>
    </row>
    <row r="45" spans="1:11" ht="15.75" thickBot="1">
      <c r="A45" s="25"/>
      <c r="B45" s="31"/>
      <c r="C45" s="31"/>
      <c r="D45" s="31"/>
      <c r="E45" s="27"/>
      <c r="F45" s="27"/>
      <c r="G45" s="28"/>
      <c r="H45" s="28"/>
      <c r="I45" s="29"/>
      <c r="J45" s="29"/>
      <c r="K45" s="30"/>
    </row>
    <row r="46" spans="1:11" ht="15.75" thickBot="1">
      <c r="A46" s="25"/>
      <c r="B46" s="31"/>
      <c r="C46" s="31"/>
      <c r="D46" s="31"/>
      <c r="E46" s="27"/>
      <c r="F46" s="27"/>
      <c r="G46" s="28"/>
      <c r="H46" s="28"/>
      <c r="I46" s="29"/>
      <c r="J46" s="29"/>
      <c r="K46" s="30"/>
    </row>
    <row r="47" spans="1:11" ht="15.75" thickBot="1">
      <c r="A47" s="25"/>
      <c r="B47" s="31"/>
      <c r="C47" s="31"/>
      <c r="D47" s="31"/>
      <c r="E47" s="27"/>
      <c r="F47" s="27"/>
      <c r="G47" s="28"/>
      <c r="H47" s="28"/>
      <c r="I47" s="29"/>
      <c r="J47" s="29"/>
      <c r="K47" s="30"/>
    </row>
    <row r="48" spans="1:11" ht="15.75" thickBot="1">
      <c r="A48" s="25"/>
      <c r="B48" s="31"/>
      <c r="C48" s="31"/>
      <c r="D48" s="31"/>
      <c r="E48" s="27"/>
      <c r="F48" s="27"/>
      <c r="G48" s="28"/>
      <c r="H48" s="28"/>
      <c r="I48" s="29"/>
      <c r="J48" s="29"/>
      <c r="K48" s="30"/>
    </row>
    <row r="49" spans="1:11" ht="15.75" thickBot="1">
      <c r="A49" s="25"/>
      <c r="B49" s="31"/>
      <c r="C49" s="31"/>
      <c r="D49" s="31"/>
      <c r="E49" s="27"/>
      <c r="F49" s="27"/>
      <c r="G49" s="28"/>
      <c r="H49" s="28"/>
      <c r="I49" s="29"/>
      <c r="J49" s="29"/>
      <c r="K49" s="30"/>
    </row>
    <row r="50" spans="1:11" ht="15.75" thickBot="1">
      <c r="A50" s="25"/>
      <c r="B50" s="31"/>
      <c r="C50" s="31"/>
      <c r="D50" s="31"/>
      <c r="E50" s="27"/>
      <c r="F50" s="27"/>
      <c r="G50" s="28"/>
      <c r="H50" s="28"/>
      <c r="I50" s="29"/>
      <c r="J50" s="29"/>
      <c r="K50" s="30"/>
    </row>
    <row r="51" spans="1:11" ht="15.75" thickBot="1">
      <c r="A51" s="25"/>
      <c r="B51" s="31"/>
      <c r="C51" s="31"/>
      <c r="D51" s="31"/>
      <c r="E51" s="27"/>
      <c r="F51" s="27"/>
      <c r="G51" s="28"/>
      <c r="H51" s="28"/>
      <c r="I51" s="29"/>
      <c r="J51" s="29"/>
      <c r="K51" s="30"/>
    </row>
    <row r="52" spans="1:11" ht="15.75" thickBot="1">
      <c r="A52" s="25"/>
      <c r="B52" s="31"/>
      <c r="C52" s="31"/>
      <c r="D52" s="31"/>
      <c r="E52" s="27"/>
      <c r="F52" s="27"/>
      <c r="G52" s="28"/>
      <c r="H52" s="28"/>
      <c r="I52" s="29"/>
      <c r="J52" s="29"/>
      <c r="K52" s="30"/>
    </row>
    <row r="53" spans="1:11" ht="15.75" thickBot="1">
      <c r="A53" s="25"/>
      <c r="B53" s="31"/>
      <c r="C53" s="31"/>
      <c r="D53" s="31"/>
      <c r="E53" s="27"/>
      <c r="F53" s="27"/>
      <c r="G53" s="28"/>
      <c r="H53" s="28"/>
      <c r="I53" s="29"/>
      <c r="J53" s="29"/>
      <c r="K53" s="30"/>
    </row>
    <row r="54" spans="1:11" ht="15.75" thickBot="1">
      <c r="A54" s="25"/>
      <c r="B54" s="31"/>
      <c r="C54" s="31"/>
      <c r="D54" s="31"/>
      <c r="E54" s="27"/>
      <c r="F54" s="27"/>
      <c r="G54" s="28"/>
      <c r="H54" s="28"/>
      <c r="I54" s="29"/>
      <c r="J54" s="29"/>
      <c r="K54" s="30"/>
    </row>
    <row r="55" spans="1:11" ht="15.75" thickBot="1">
      <c r="A55" s="25"/>
      <c r="B55" s="31"/>
      <c r="C55" s="31"/>
      <c r="D55" s="31"/>
      <c r="E55" s="27"/>
      <c r="F55" s="27"/>
      <c r="G55" s="28"/>
      <c r="H55" s="28"/>
      <c r="I55" s="29"/>
      <c r="J55" s="29"/>
      <c r="K55" s="30"/>
    </row>
    <row r="56" spans="1:11" ht="15.75" thickBot="1">
      <c r="A56" s="25"/>
      <c r="B56" s="31"/>
      <c r="C56" s="31"/>
      <c r="D56" s="31"/>
      <c r="E56" s="27"/>
      <c r="F56" s="27"/>
      <c r="G56" s="28"/>
      <c r="H56" s="28"/>
      <c r="I56" s="29"/>
      <c r="J56" s="29"/>
      <c r="K56" s="30"/>
    </row>
    <row r="57" spans="1:11" ht="15.75" thickBot="1">
      <c r="A57" s="25"/>
      <c r="B57" s="31"/>
      <c r="C57" s="31"/>
      <c r="D57" s="31"/>
      <c r="E57" s="27"/>
      <c r="F57" s="27"/>
      <c r="G57" s="28"/>
      <c r="H57" s="28"/>
      <c r="I57" s="29"/>
      <c r="J57" s="29"/>
      <c r="K57" s="30"/>
    </row>
    <row r="58" spans="1:11" ht="15.75" thickBot="1">
      <c r="A58" s="25"/>
      <c r="B58" s="31"/>
      <c r="C58" s="31"/>
      <c r="D58" s="31"/>
      <c r="E58" s="27"/>
      <c r="F58" s="27"/>
      <c r="G58" s="28"/>
      <c r="H58" s="28"/>
      <c r="I58" s="29"/>
      <c r="J58" s="29"/>
      <c r="K58" s="30"/>
    </row>
    <row r="59" spans="1:11" ht="15.75" thickBot="1">
      <c r="A59" s="25"/>
      <c r="B59" s="31"/>
      <c r="C59" s="31"/>
      <c r="D59" s="31"/>
      <c r="E59" s="27"/>
      <c r="F59" s="27"/>
      <c r="G59" s="28"/>
      <c r="H59" s="28"/>
      <c r="I59" s="29"/>
      <c r="J59" s="29"/>
      <c r="K59" s="30"/>
    </row>
    <row r="60" spans="1:11" ht="15.75" thickBot="1">
      <c r="A60" s="25"/>
      <c r="B60" s="31"/>
      <c r="C60" s="31"/>
      <c r="D60" s="31"/>
      <c r="E60" s="27"/>
      <c r="F60" s="27"/>
      <c r="G60" s="28"/>
      <c r="H60" s="28"/>
      <c r="I60" s="29"/>
      <c r="J60" s="29"/>
      <c r="K60" s="30"/>
    </row>
    <row r="61" spans="1:11" ht="15.75" thickBot="1">
      <c r="A61" s="25"/>
      <c r="B61" s="31"/>
      <c r="C61" s="31"/>
      <c r="D61" s="31"/>
      <c r="E61" s="27"/>
      <c r="F61" s="27"/>
      <c r="G61" s="28"/>
      <c r="H61" s="28"/>
      <c r="I61" s="29"/>
      <c r="J61" s="29"/>
      <c r="K61" s="30"/>
    </row>
    <row r="62" spans="1:11" ht="15.75" thickBot="1">
      <c r="A62" s="25"/>
      <c r="B62" s="31"/>
      <c r="C62" s="31"/>
      <c r="D62" s="31"/>
      <c r="E62" s="27"/>
      <c r="F62" s="27"/>
      <c r="G62" s="28"/>
      <c r="H62" s="28"/>
      <c r="I62" s="29"/>
      <c r="J62" s="29"/>
      <c r="K62" s="30"/>
    </row>
    <row r="63" spans="1:11" ht="15.75" thickBot="1">
      <c r="A63" s="25"/>
      <c r="B63" s="31"/>
      <c r="C63" s="31"/>
      <c r="D63" s="31"/>
      <c r="E63" s="27"/>
      <c r="F63" s="27"/>
      <c r="G63" s="28"/>
      <c r="H63" s="28"/>
      <c r="I63" s="29"/>
      <c r="J63" s="29"/>
      <c r="K63" s="30"/>
    </row>
    <row r="64" spans="1:11" ht="15.75" thickBot="1">
      <c r="A64" s="25"/>
      <c r="B64" s="31"/>
      <c r="C64" s="31"/>
      <c r="D64" s="31"/>
      <c r="E64" s="27"/>
      <c r="F64" s="27"/>
      <c r="G64" s="28"/>
      <c r="H64" s="28"/>
      <c r="I64" s="29"/>
      <c r="J64" s="29"/>
      <c r="K64" s="30"/>
    </row>
    <row r="65" spans="1:11" ht="15.75" thickBot="1">
      <c r="A65" s="25"/>
      <c r="B65" s="31"/>
      <c r="C65" s="31"/>
      <c r="D65" s="31"/>
      <c r="E65" s="27"/>
      <c r="F65" s="27"/>
      <c r="G65" s="28"/>
      <c r="H65" s="28"/>
      <c r="I65" s="29"/>
      <c r="J65" s="29"/>
      <c r="K65" s="30"/>
    </row>
    <row r="66" spans="1:11" ht="15.75" thickBot="1">
      <c r="A66" s="25"/>
      <c r="B66" s="31"/>
      <c r="C66" s="31"/>
      <c r="D66" s="31"/>
      <c r="E66" s="27"/>
      <c r="F66" s="27"/>
      <c r="G66" s="28"/>
      <c r="H66" s="28"/>
      <c r="I66" s="29"/>
      <c r="J66" s="29"/>
      <c r="K66" s="30"/>
    </row>
    <row r="67" spans="1:11" ht="15.75" thickBot="1">
      <c r="A67" s="25"/>
      <c r="B67" s="31"/>
      <c r="C67" s="31"/>
      <c r="D67" s="31"/>
      <c r="E67" s="27"/>
      <c r="F67" s="27"/>
      <c r="G67" s="28"/>
      <c r="H67" s="28"/>
      <c r="I67" s="29"/>
      <c r="J67" s="29"/>
      <c r="K67" s="30"/>
    </row>
    <row r="68" spans="1:11" ht="15.75" thickBot="1">
      <c r="A68" s="25"/>
      <c r="B68" s="31"/>
      <c r="C68" s="31"/>
      <c r="D68" s="31"/>
      <c r="E68" s="27"/>
      <c r="F68" s="27"/>
      <c r="G68" s="28"/>
      <c r="H68" s="28"/>
      <c r="I68" s="29"/>
      <c r="J68" s="29"/>
      <c r="K68" s="30"/>
    </row>
    <row r="69" spans="1:11" ht="15.75" thickBot="1">
      <c r="A69" s="25"/>
      <c r="B69" s="31"/>
      <c r="C69" s="31"/>
      <c r="D69" s="31"/>
      <c r="E69" s="27"/>
      <c r="F69" s="27"/>
      <c r="G69" s="28"/>
      <c r="H69" s="28"/>
      <c r="I69" s="29"/>
      <c r="J69" s="29"/>
      <c r="K69" s="30"/>
    </row>
    <row r="70" spans="1:11" ht="15.75" thickBot="1">
      <c r="A70" s="25"/>
      <c r="B70" s="31"/>
      <c r="C70" s="31"/>
      <c r="D70" s="31"/>
      <c r="E70" s="27"/>
      <c r="F70" s="27"/>
      <c r="G70" s="28"/>
      <c r="H70" s="28"/>
      <c r="I70" s="29"/>
      <c r="J70" s="29"/>
      <c r="K70" s="30"/>
    </row>
    <row r="71" spans="1:11" ht="15.75" thickBot="1">
      <c r="A71" s="25"/>
      <c r="B71" s="31"/>
      <c r="C71" s="31"/>
      <c r="D71" s="31"/>
      <c r="E71" s="27"/>
      <c r="F71" s="27"/>
      <c r="G71" s="28"/>
      <c r="H71" s="28"/>
      <c r="I71" s="29"/>
      <c r="J71" s="29"/>
      <c r="K71" s="30"/>
    </row>
    <row r="72" spans="1:11" ht="15.75" thickBot="1">
      <c r="A72" s="25"/>
      <c r="B72" s="31"/>
      <c r="C72" s="31"/>
      <c r="D72" s="31"/>
      <c r="E72" s="27"/>
      <c r="F72" s="27"/>
      <c r="G72" s="28"/>
      <c r="H72" s="28"/>
      <c r="I72" s="29"/>
      <c r="J72" s="29"/>
      <c r="K72" s="30"/>
    </row>
    <row r="73" spans="1:11" ht="15.75" thickBot="1">
      <c r="A73" s="25"/>
      <c r="B73" s="31"/>
      <c r="C73" s="31"/>
      <c r="D73" s="31"/>
      <c r="E73" s="27"/>
      <c r="F73" s="27"/>
      <c r="G73" s="28"/>
      <c r="H73" s="28"/>
      <c r="I73" s="29"/>
      <c r="J73" s="29"/>
      <c r="K73" s="30"/>
    </row>
    <row r="74" spans="1:11" ht="15.75" thickBot="1">
      <c r="A74" s="25"/>
      <c r="B74" s="31"/>
      <c r="C74" s="31"/>
      <c r="D74" s="31"/>
      <c r="E74" s="27"/>
      <c r="F74" s="27"/>
      <c r="G74" s="28"/>
      <c r="H74" s="28"/>
      <c r="I74" s="29"/>
      <c r="J74" s="29"/>
      <c r="K74" s="30"/>
    </row>
    <row r="75" spans="1:11" ht="15.75" thickBot="1">
      <c r="A75" s="25"/>
      <c r="B75" s="31"/>
      <c r="C75" s="31"/>
      <c r="D75" s="31"/>
      <c r="E75" s="27"/>
      <c r="F75" s="27"/>
      <c r="G75" s="28"/>
      <c r="H75" s="28"/>
      <c r="I75" s="29"/>
      <c r="J75" s="29"/>
      <c r="K75" s="30"/>
    </row>
    <row r="76" spans="1:11" ht="15.75" thickBot="1">
      <c r="A76" s="25"/>
      <c r="B76" s="31"/>
      <c r="C76" s="31"/>
      <c r="D76" s="31"/>
      <c r="E76" s="27"/>
      <c r="F76" s="27"/>
      <c r="G76" s="28"/>
      <c r="H76" s="28"/>
      <c r="I76" s="29"/>
      <c r="J76" s="29"/>
      <c r="K76" s="30"/>
    </row>
    <row r="77" spans="1:11" ht="15.75" thickBot="1">
      <c r="A77" s="25"/>
      <c r="B77" s="31"/>
      <c r="C77" s="31"/>
      <c r="D77" s="31"/>
      <c r="E77" s="27"/>
      <c r="F77" s="27"/>
      <c r="G77" s="28"/>
      <c r="H77" s="28"/>
      <c r="I77" s="29"/>
      <c r="J77" s="29"/>
      <c r="K77" s="30"/>
    </row>
    <row r="78" spans="1:11" ht="15.75" thickBot="1">
      <c r="A78" s="25"/>
      <c r="B78" s="31"/>
      <c r="C78" s="31"/>
      <c r="D78" s="31"/>
      <c r="E78" s="27"/>
      <c r="F78" s="27"/>
      <c r="G78" s="28"/>
      <c r="H78" s="28"/>
      <c r="I78" s="29"/>
      <c r="J78" s="29"/>
      <c r="K78" s="30"/>
    </row>
    <row r="79" spans="1:11" ht="15.75" thickBot="1">
      <c r="A79" s="25"/>
      <c r="B79" s="31"/>
      <c r="C79" s="31"/>
      <c r="D79" s="31"/>
      <c r="E79" s="27"/>
      <c r="F79" s="27"/>
      <c r="G79" s="28"/>
      <c r="H79" s="28"/>
      <c r="I79" s="29"/>
      <c r="J79" s="29"/>
      <c r="K79" s="30"/>
    </row>
    <row r="80" spans="1:11" ht="15.75" thickBot="1">
      <c r="A80" s="25"/>
      <c r="B80" s="31"/>
      <c r="C80" s="31"/>
      <c r="D80" s="31"/>
      <c r="E80" s="27"/>
      <c r="F80" s="27"/>
      <c r="G80" s="28"/>
      <c r="H80" s="28"/>
      <c r="I80" s="29"/>
      <c r="J80" s="29"/>
      <c r="K80" s="30"/>
    </row>
    <row r="81" spans="1:11" ht="15.75" thickBot="1">
      <c r="A81" s="25"/>
      <c r="B81" s="31"/>
      <c r="C81" s="31"/>
      <c r="D81" s="31"/>
      <c r="E81" s="27"/>
      <c r="F81" s="27"/>
      <c r="G81" s="28"/>
      <c r="H81" s="28"/>
      <c r="I81" s="29"/>
      <c r="J81" s="29"/>
      <c r="K81" s="30"/>
    </row>
    <row r="82" spans="1:11" ht="15.75" thickBot="1">
      <c r="A82" s="25"/>
      <c r="B82" s="31"/>
      <c r="C82" s="31"/>
      <c r="D82" s="31"/>
      <c r="E82" s="27"/>
      <c r="F82" s="27"/>
      <c r="G82" s="28"/>
      <c r="H82" s="28"/>
      <c r="I82" s="29"/>
      <c r="J82" s="29"/>
      <c r="K82" s="30"/>
    </row>
    <row r="83" spans="1:11" ht="15.75" thickBot="1">
      <c r="A83" s="25"/>
      <c r="B83" s="31"/>
      <c r="C83" s="31"/>
      <c r="D83" s="31"/>
      <c r="E83" s="27"/>
      <c r="F83" s="27"/>
      <c r="G83" s="28"/>
      <c r="H83" s="28"/>
      <c r="I83" s="29"/>
      <c r="J83" s="29"/>
      <c r="K83" s="30"/>
    </row>
    <row r="84" spans="1:11" ht="15.75" thickBot="1">
      <c r="A84" s="25"/>
      <c r="B84" s="31"/>
      <c r="C84" s="31"/>
      <c r="D84" s="31"/>
      <c r="E84" s="27"/>
      <c r="F84" s="27"/>
      <c r="G84" s="28"/>
      <c r="H84" s="28"/>
      <c r="I84" s="29"/>
      <c r="J84" s="29"/>
      <c r="K84" s="30"/>
    </row>
    <row r="85" spans="1:11" ht="15.75" thickBot="1">
      <c r="A85" s="25"/>
      <c r="B85" s="31"/>
      <c r="C85" s="31"/>
      <c r="D85" s="31"/>
      <c r="E85" s="27"/>
      <c r="F85" s="27"/>
      <c r="G85" s="28"/>
      <c r="H85" s="28"/>
      <c r="I85" s="29"/>
      <c r="J85" s="29"/>
      <c r="K85" s="30"/>
    </row>
    <row r="86" spans="1:11" ht="15.75" thickBot="1">
      <c r="A86" s="25"/>
      <c r="B86" s="31"/>
      <c r="C86" s="31"/>
      <c r="D86" s="31"/>
      <c r="E86" s="27"/>
      <c r="F86" s="27"/>
      <c r="G86" s="28"/>
      <c r="H86" s="28"/>
      <c r="I86" s="29"/>
      <c r="J86" s="29"/>
      <c r="K86" s="30"/>
    </row>
    <row r="87" spans="1:11" ht="15.75" thickBot="1">
      <c r="A87" s="25"/>
      <c r="B87" s="31"/>
      <c r="C87" s="31"/>
      <c r="D87" s="31"/>
      <c r="E87" s="27"/>
      <c r="F87" s="27"/>
      <c r="G87" s="28"/>
      <c r="H87" s="28"/>
      <c r="I87" s="29"/>
      <c r="J87" s="29"/>
      <c r="K87" s="30"/>
    </row>
    <row r="88" spans="1:11" ht="15.75" thickBot="1">
      <c r="A88" s="25"/>
      <c r="B88" s="31"/>
      <c r="C88" s="31"/>
      <c r="D88" s="31"/>
      <c r="E88" s="27"/>
      <c r="F88" s="27"/>
      <c r="G88" s="28"/>
      <c r="H88" s="28"/>
      <c r="I88" s="29"/>
      <c r="J88" s="29"/>
      <c r="K88" s="30"/>
    </row>
    <row r="89" spans="1:11" ht="15.75" thickBot="1">
      <c r="A89" s="25"/>
      <c r="B89" s="31"/>
      <c r="C89" s="31"/>
      <c r="D89" s="31"/>
      <c r="E89" s="27"/>
      <c r="F89" s="27"/>
      <c r="G89" s="28"/>
      <c r="H89" s="28"/>
      <c r="I89" s="29"/>
      <c r="J89" s="29"/>
      <c r="K89" s="30"/>
    </row>
    <row r="90" spans="1:11" ht="15.75" thickBot="1">
      <c r="A90" s="25"/>
      <c r="B90" s="31"/>
      <c r="C90" s="31"/>
      <c r="D90" s="31"/>
      <c r="E90" s="27"/>
      <c r="F90" s="27"/>
      <c r="G90" s="28"/>
      <c r="H90" s="28"/>
      <c r="I90" s="29"/>
      <c r="J90" s="29"/>
      <c r="K90" s="30"/>
    </row>
    <row r="91" spans="1:11" ht="15.75" thickBot="1">
      <c r="A91" s="25"/>
      <c r="B91" s="31"/>
      <c r="C91" s="31"/>
      <c r="D91" s="31"/>
      <c r="E91" s="27"/>
      <c r="F91" s="27"/>
      <c r="G91" s="28"/>
      <c r="H91" s="28"/>
      <c r="I91" s="29"/>
      <c r="J91" s="29"/>
      <c r="K91" s="30"/>
    </row>
    <row r="92" spans="1:11" ht="15.75" thickBot="1">
      <c r="A92" s="25"/>
      <c r="B92" s="31"/>
      <c r="C92" s="31"/>
      <c r="D92" s="31"/>
      <c r="E92" s="27"/>
      <c r="F92" s="27"/>
      <c r="G92" s="28"/>
      <c r="H92" s="28"/>
      <c r="I92" s="29"/>
      <c r="J92" s="29"/>
      <c r="K92" s="30"/>
    </row>
    <row r="93" spans="1:11" ht="15.75" thickBot="1">
      <c r="A93" s="25"/>
      <c r="B93" s="31"/>
      <c r="C93" s="31"/>
      <c r="D93" s="31"/>
      <c r="E93" s="27"/>
      <c r="F93" s="27"/>
      <c r="G93" s="28"/>
      <c r="H93" s="28"/>
      <c r="I93" s="29"/>
      <c r="J93" s="29"/>
      <c r="K93" s="30"/>
    </row>
    <row r="94" spans="1:11" ht="15.75" thickBot="1">
      <c r="A94" s="25"/>
      <c r="B94" s="31"/>
      <c r="C94" s="31"/>
      <c r="D94" s="31"/>
      <c r="E94" s="27"/>
      <c r="F94" s="27"/>
      <c r="G94" s="28"/>
      <c r="H94" s="28"/>
      <c r="I94" s="29"/>
      <c r="J94" s="29"/>
      <c r="K94" s="30"/>
    </row>
    <row r="95" spans="1:11" ht="15.75" thickBot="1">
      <c r="A95" s="25"/>
      <c r="B95" s="31"/>
      <c r="C95" s="31"/>
      <c r="D95" s="31"/>
      <c r="E95" s="27"/>
      <c r="F95" s="27"/>
      <c r="G95" s="28"/>
      <c r="H95" s="28"/>
      <c r="I95" s="29"/>
      <c r="J95" s="29"/>
      <c r="K95" s="30"/>
    </row>
    <row r="96" spans="1:11" ht="15.75" thickBot="1">
      <c r="A96" s="25"/>
      <c r="B96" s="31"/>
      <c r="C96" s="31"/>
      <c r="D96" s="31"/>
      <c r="E96" s="27"/>
      <c r="F96" s="27"/>
      <c r="G96" s="28"/>
      <c r="H96" s="28"/>
      <c r="I96" s="29"/>
      <c r="J96" s="29"/>
      <c r="K96" s="30"/>
    </row>
    <row r="97" spans="1:11" ht="15.75" thickBot="1">
      <c r="A97" s="25"/>
      <c r="B97" s="31"/>
      <c r="C97" s="31"/>
      <c r="D97" s="31"/>
      <c r="E97" s="27"/>
      <c r="F97" s="27"/>
      <c r="G97" s="28"/>
      <c r="H97" s="28"/>
      <c r="I97" s="29"/>
      <c r="J97" s="29"/>
      <c r="K97" s="30"/>
    </row>
    <row r="98" spans="1:11" ht="15.75" thickBot="1">
      <c r="A98" s="25"/>
      <c r="B98" s="31"/>
      <c r="C98" s="31"/>
      <c r="D98" s="31"/>
      <c r="E98" s="27"/>
      <c r="F98" s="27"/>
      <c r="G98" s="28"/>
      <c r="H98" s="28"/>
      <c r="I98" s="29"/>
      <c r="J98" s="29"/>
      <c r="K98" s="30"/>
    </row>
    <row r="99" spans="1:11" ht="15.75" thickBot="1">
      <c r="A99" s="25"/>
      <c r="B99" s="31"/>
      <c r="C99" s="31"/>
      <c r="D99" s="31"/>
      <c r="E99" s="27"/>
      <c r="F99" s="27"/>
      <c r="G99" s="28"/>
      <c r="H99" s="28"/>
      <c r="I99" s="29"/>
      <c r="J99" s="29"/>
      <c r="K99" s="30"/>
    </row>
    <row r="100" spans="1:11" ht="15.75" thickBot="1">
      <c r="A100" s="25"/>
      <c r="B100" s="31"/>
      <c r="C100" s="31"/>
      <c r="D100" s="31"/>
      <c r="E100" s="27"/>
      <c r="F100" s="27"/>
      <c r="G100" s="28"/>
      <c r="H100" s="28"/>
      <c r="I100" s="29"/>
      <c r="J100" s="29"/>
      <c r="K100" s="30"/>
    </row>
    <row r="101" spans="1:11" ht="15.75" thickBot="1">
      <c r="A101" s="25"/>
      <c r="B101" s="31"/>
      <c r="C101" s="31"/>
      <c r="D101" s="31"/>
      <c r="E101" s="27"/>
      <c r="F101" s="27"/>
      <c r="G101" s="28"/>
      <c r="H101" s="28"/>
      <c r="I101" s="29"/>
      <c r="J101" s="29"/>
      <c r="K101" s="30"/>
    </row>
    <row r="102" spans="1:11" ht="15.75" thickBot="1">
      <c r="A102" s="25"/>
      <c r="B102" s="31"/>
      <c r="C102" s="31"/>
      <c r="D102" s="31"/>
      <c r="E102" s="27"/>
      <c r="F102" s="27"/>
      <c r="G102" s="28"/>
      <c r="H102" s="28"/>
      <c r="I102" s="29"/>
      <c r="J102" s="29"/>
      <c r="K102" s="30"/>
    </row>
    <row r="103" spans="1:11" ht="15.75" thickBot="1">
      <c r="A103" s="25"/>
      <c r="B103" s="31"/>
      <c r="C103" s="31"/>
      <c r="D103" s="31"/>
      <c r="E103" s="27"/>
      <c r="F103" s="27"/>
      <c r="G103" s="28"/>
      <c r="H103" s="28"/>
      <c r="I103" s="29"/>
      <c r="J103" s="29"/>
      <c r="K103" s="30"/>
    </row>
  </sheetData>
  <autoFilter ref="K3:K88">
    <sortState ref="A6:K88">
      <sortCondition descending="1" ref="K3:K88"/>
    </sortState>
  </autoFilter>
  <mergeCells count="8">
    <mergeCell ref="A1:K2"/>
    <mergeCell ref="A3:A4"/>
    <mergeCell ref="B3:B4"/>
    <mergeCell ref="C3:C4"/>
    <mergeCell ref="E3:F3"/>
    <mergeCell ref="G3:H3"/>
    <mergeCell ref="I3:J3"/>
    <mergeCell ref="D3:D4"/>
  </mergeCells>
  <phoneticPr fontId="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I19" sqref="I19"/>
    </sheetView>
  </sheetViews>
  <sheetFormatPr defaultRowHeight="15"/>
  <cols>
    <col min="1" max="1" width="9" style="23"/>
    <col min="2" max="2" width="20.42578125" customWidth="1"/>
    <col min="3" max="4" width="10.42578125" customWidth="1"/>
    <col min="5" max="6" width="9" customWidth="1"/>
  </cols>
  <sheetData>
    <row r="1" spans="1:13" ht="20.100000000000001" customHeight="1" thickBot="1">
      <c r="A1" s="102" t="s">
        <v>59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20.100000000000001" customHeight="1" thickBo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42.75" customHeight="1" thickBot="1">
      <c r="A3" s="95" t="s">
        <v>56</v>
      </c>
      <c r="B3" s="97" t="s">
        <v>0</v>
      </c>
      <c r="C3" s="97" t="s">
        <v>1</v>
      </c>
      <c r="D3" s="97" t="s">
        <v>49</v>
      </c>
      <c r="E3" s="98" t="s">
        <v>39</v>
      </c>
      <c r="F3" s="99"/>
      <c r="G3" s="92" t="s">
        <v>40</v>
      </c>
      <c r="H3" s="92"/>
      <c r="I3" s="93" t="s">
        <v>41</v>
      </c>
      <c r="J3" s="93"/>
      <c r="K3" s="103" t="s">
        <v>64</v>
      </c>
      <c r="L3" s="103"/>
      <c r="M3" s="33" t="s">
        <v>19</v>
      </c>
    </row>
    <row r="4" spans="1:13" ht="14.25" customHeight="1" thickBot="1">
      <c r="A4" s="96"/>
      <c r="B4" s="96"/>
      <c r="C4" s="96"/>
      <c r="D4" s="96"/>
      <c r="E4" s="32" t="s">
        <v>18</v>
      </c>
      <c r="F4" s="24">
        <v>0.2</v>
      </c>
      <c r="G4" s="34" t="s">
        <v>17</v>
      </c>
      <c r="H4" s="34" t="s">
        <v>18</v>
      </c>
      <c r="I4" s="35" t="s">
        <v>17</v>
      </c>
      <c r="J4" s="35" t="s">
        <v>18</v>
      </c>
      <c r="K4" s="49" t="s">
        <v>17</v>
      </c>
      <c r="L4" s="49" t="s">
        <v>18</v>
      </c>
      <c r="M4" s="36" t="s">
        <v>18</v>
      </c>
    </row>
    <row r="5" spans="1:13" ht="14.25" customHeight="1" thickBot="1">
      <c r="A5" s="25">
        <f t="shared" ref="A5:A17" si="0">A4+1</f>
        <v>1</v>
      </c>
      <c r="B5" s="26" t="s">
        <v>31</v>
      </c>
      <c r="C5" s="26" t="s">
        <v>27</v>
      </c>
      <c r="D5" s="46">
        <v>2012</v>
      </c>
      <c r="E5" s="44">
        <f>'2020-21'!K8</f>
        <v>232.8</v>
      </c>
      <c r="F5" s="44">
        <f t="shared" ref="F5:F17" si="1">E5*20/100</f>
        <v>46.56</v>
      </c>
      <c r="G5" s="28">
        <v>1</v>
      </c>
      <c r="H5" s="28">
        <v>180</v>
      </c>
      <c r="I5" s="29">
        <v>1</v>
      </c>
      <c r="J5" s="29">
        <v>200</v>
      </c>
      <c r="K5" s="38" t="s">
        <v>44</v>
      </c>
      <c r="L5" s="39">
        <v>180</v>
      </c>
      <c r="M5" s="30">
        <f t="shared" ref="M5:M10" si="2">F5+H5+J5++L5</f>
        <v>606.55999999999995</v>
      </c>
    </row>
    <row r="6" spans="1:13" ht="14.25" customHeight="1" thickBot="1">
      <c r="A6" s="25">
        <f t="shared" si="0"/>
        <v>2</v>
      </c>
      <c r="B6" s="26" t="s">
        <v>58</v>
      </c>
      <c r="C6" s="26" t="s">
        <v>2</v>
      </c>
      <c r="D6" s="46">
        <v>2012</v>
      </c>
      <c r="E6" s="44">
        <f>'2020-21'!K12</f>
        <v>100</v>
      </c>
      <c r="F6" s="44">
        <f t="shared" si="1"/>
        <v>20</v>
      </c>
      <c r="G6" s="28">
        <v>3</v>
      </c>
      <c r="H6" s="28">
        <v>125</v>
      </c>
      <c r="I6" s="29">
        <v>2</v>
      </c>
      <c r="J6" s="29">
        <v>160</v>
      </c>
      <c r="K6" s="38" t="s">
        <v>57</v>
      </c>
      <c r="L6" s="39">
        <v>150</v>
      </c>
      <c r="M6" s="30">
        <f t="shared" si="2"/>
        <v>455</v>
      </c>
    </row>
    <row r="7" spans="1:13" ht="14.25" customHeight="1" thickBot="1">
      <c r="A7" s="25">
        <f t="shared" si="0"/>
        <v>3</v>
      </c>
      <c r="B7" s="26" t="s">
        <v>60</v>
      </c>
      <c r="C7" s="26" t="s">
        <v>2</v>
      </c>
      <c r="D7" s="46">
        <v>2013</v>
      </c>
      <c r="E7" s="27">
        <v>0</v>
      </c>
      <c r="F7" s="44">
        <f t="shared" si="1"/>
        <v>0</v>
      </c>
      <c r="G7" s="28">
        <v>4</v>
      </c>
      <c r="H7" s="28">
        <v>110</v>
      </c>
      <c r="I7" s="48" t="s">
        <v>45</v>
      </c>
      <c r="J7" s="29">
        <v>130</v>
      </c>
      <c r="K7" s="38" t="s">
        <v>45</v>
      </c>
      <c r="L7" s="39">
        <v>120</v>
      </c>
      <c r="M7" s="30">
        <f t="shared" si="2"/>
        <v>360</v>
      </c>
    </row>
    <row r="8" spans="1:13" ht="14.25" customHeight="1" thickBot="1">
      <c r="A8" s="25">
        <f t="shared" si="0"/>
        <v>4</v>
      </c>
      <c r="B8" s="26" t="s">
        <v>61</v>
      </c>
      <c r="C8" s="26" t="s">
        <v>5</v>
      </c>
      <c r="D8" s="46">
        <v>2014</v>
      </c>
      <c r="E8" s="27"/>
      <c r="F8" s="44">
        <f t="shared" si="1"/>
        <v>0</v>
      </c>
      <c r="G8" s="28">
        <v>5</v>
      </c>
      <c r="H8" s="28">
        <v>100</v>
      </c>
      <c r="I8" s="48" t="s">
        <v>42</v>
      </c>
      <c r="J8" s="29">
        <v>100</v>
      </c>
      <c r="K8" s="38"/>
      <c r="L8" s="39"/>
      <c r="M8" s="30">
        <f t="shared" si="2"/>
        <v>200</v>
      </c>
    </row>
    <row r="9" spans="1:13" ht="15.75" thickBot="1">
      <c r="A9" s="25">
        <f t="shared" si="0"/>
        <v>5</v>
      </c>
      <c r="B9" s="26" t="s">
        <v>62</v>
      </c>
      <c r="C9" s="26" t="s">
        <v>5</v>
      </c>
      <c r="D9" s="46">
        <v>2013</v>
      </c>
      <c r="E9" s="27"/>
      <c r="F9" s="44">
        <f t="shared" si="1"/>
        <v>0</v>
      </c>
      <c r="G9" s="28">
        <v>6</v>
      </c>
      <c r="H9" s="28">
        <v>95</v>
      </c>
      <c r="I9" s="48" t="s">
        <v>42</v>
      </c>
      <c r="J9" s="29">
        <v>100</v>
      </c>
      <c r="K9" s="39"/>
      <c r="L9" s="39"/>
      <c r="M9" s="30">
        <f t="shared" si="2"/>
        <v>195</v>
      </c>
    </row>
    <row r="10" spans="1:13" ht="15.75" thickBot="1">
      <c r="A10" s="25">
        <f t="shared" si="0"/>
        <v>6</v>
      </c>
      <c r="B10" s="45" t="s">
        <v>50</v>
      </c>
      <c r="C10" s="26" t="s">
        <v>51</v>
      </c>
      <c r="D10" s="47">
        <v>2011</v>
      </c>
      <c r="E10" s="44">
        <f>'2020-21'!K13</f>
        <v>90</v>
      </c>
      <c r="F10" s="27">
        <f t="shared" si="1"/>
        <v>18</v>
      </c>
      <c r="G10" s="28">
        <v>2</v>
      </c>
      <c r="H10" s="28">
        <v>150</v>
      </c>
      <c r="I10" s="48"/>
      <c r="J10" s="29"/>
      <c r="K10" s="38"/>
      <c r="L10" s="39"/>
      <c r="M10" s="30">
        <f t="shared" si="2"/>
        <v>168</v>
      </c>
    </row>
    <row r="11" spans="1:13" ht="15.75" thickBot="1">
      <c r="A11" s="25">
        <f t="shared" si="0"/>
        <v>7</v>
      </c>
      <c r="B11" s="26" t="s">
        <v>65</v>
      </c>
      <c r="C11" s="26" t="s">
        <v>5</v>
      </c>
      <c r="D11" s="31"/>
      <c r="E11" s="27"/>
      <c r="F11" s="27">
        <f t="shared" si="1"/>
        <v>0</v>
      </c>
      <c r="G11" s="28"/>
      <c r="H11" s="28"/>
      <c r="I11" s="48" t="s">
        <v>45</v>
      </c>
      <c r="J11" s="29">
        <v>130</v>
      </c>
      <c r="K11" s="39"/>
      <c r="L11" s="39"/>
      <c r="M11" s="30">
        <f>F12+H11+J11++L11</f>
        <v>130</v>
      </c>
    </row>
    <row r="12" spans="1:13" ht="15.75" thickBot="1">
      <c r="A12" s="25">
        <f t="shared" si="0"/>
        <v>8</v>
      </c>
      <c r="B12" s="26" t="s">
        <v>66</v>
      </c>
      <c r="C12" s="26" t="s">
        <v>3</v>
      </c>
      <c r="D12" s="46">
        <v>2012</v>
      </c>
      <c r="E12" s="50"/>
      <c r="F12" s="27">
        <f t="shared" si="1"/>
        <v>0</v>
      </c>
      <c r="G12" s="51"/>
      <c r="H12" s="51"/>
      <c r="I12" s="48" t="s">
        <v>42</v>
      </c>
      <c r="J12" s="29">
        <v>100</v>
      </c>
      <c r="K12" s="52"/>
      <c r="L12" s="52"/>
      <c r="M12" s="30">
        <f>F13+H12+J12++L12</f>
        <v>100</v>
      </c>
    </row>
    <row r="13" spans="1:13" ht="15.75" thickBot="1">
      <c r="A13" s="25">
        <f t="shared" si="0"/>
        <v>9</v>
      </c>
      <c r="B13" s="26" t="s">
        <v>63</v>
      </c>
      <c r="C13" s="26" t="s">
        <v>2</v>
      </c>
      <c r="D13" s="46">
        <v>2013</v>
      </c>
      <c r="E13" s="27">
        <v>0</v>
      </c>
      <c r="F13" s="44">
        <f t="shared" si="1"/>
        <v>0</v>
      </c>
      <c r="G13" s="28">
        <v>7</v>
      </c>
      <c r="H13" s="28">
        <v>90</v>
      </c>
      <c r="I13" s="48"/>
      <c r="J13" s="29"/>
      <c r="K13" s="39"/>
      <c r="L13" s="39"/>
      <c r="M13" s="30">
        <f>F13+H13+J13++L13</f>
        <v>90</v>
      </c>
    </row>
    <row r="14" spans="1:13" ht="15.75" thickBot="1">
      <c r="A14" s="25">
        <f t="shared" si="0"/>
        <v>10</v>
      </c>
      <c r="B14" s="26" t="s">
        <v>20</v>
      </c>
      <c r="C14" s="26" t="s">
        <v>2</v>
      </c>
      <c r="D14" s="47">
        <v>2011</v>
      </c>
      <c r="E14" s="44">
        <f>'2020-21'!K6</f>
        <v>368.2</v>
      </c>
      <c r="F14" s="44">
        <f t="shared" si="1"/>
        <v>73.64</v>
      </c>
      <c r="G14" s="28"/>
      <c r="H14" s="28"/>
      <c r="I14" s="48"/>
      <c r="J14" s="29"/>
      <c r="K14" s="38"/>
      <c r="L14" s="39"/>
      <c r="M14" s="30">
        <f>F14+H14+J14++L14</f>
        <v>73.64</v>
      </c>
    </row>
    <row r="15" spans="1:13" ht="15.75" thickBot="1">
      <c r="A15" s="25">
        <f t="shared" si="0"/>
        <v>11</v>
      </c>
      <c r="B15" s="45" t="s">
        <v>52</v>
      </c>
      <c r="C15" s="26" t="s">
        <v>53</v>
      </c>
      <c r="D15" s="47">
        <v>2011</v>
      </c>
      <c r="E15" s="44">
        <f>'2020-21'!K14</f>
        <v>85</v>
      </c>
      <c r="F15" s="27">
        <f t="shared" si="1"/>
        <v>17</v>
      </c>
      <c r="G15" s="28"/>
      <c r="H15" s="28"/>
      <c r="I15" s="48"/>
      <c r="J15" s="29"/>
      <c r="K15" s="38"/>
      <c r="L15" s="39"/>
      <c r="M15" s="30">
        <f>F15+H15+J15++L15</f>
        <v>17</v>
      </c>
    </row>
    <row r="16" spans="1:13" ht="15.75" thickBot="1">
      <c r="A16" s="25">
        <f t="shared" si="0"/>
        <v>12</v>
      </c>
      <c r="B16" s="45" t="s">
        <v>54</v>
      </c>
      <c r="C16" s="26" t="s">
        <v>51</v>
      </c>
      <c r="D16" s="46">
        <v>2012</v>
      </c>
      <c r="E16" s="44">
        <f>'2020-21'!K15</f>
        <v>80</v>
      </c>
      <c r="F16" s="27">
        <f t="shared" si="1"/>
        <v>16</v>
      </c>
      <c r="G16" s="28"/>
      <c r="H16" s="28"/>
      <c r="I16" s="48"/>
      <c r="J16" s="29"/>
      <c r="K16" s="38"/>
      <c r="L16" s="39"/>
      <c r="M16" s="30">
        <f>F16+H16+J16++L16</f>
        <v>16</v>
      </c>
    </row>
    <row r="17" spans="1:13" ht="15.75" thickBot="1">
      <c r="A17" s="25">
        <f t="shared" si="0"/>
        <v>13</v>
      </c>
      <c r="B17" s="26" t="s">
        <v>9</v>
      </c>
      <c r="C17" s="26"/>
      <c r="D17" s="46"/>
      <c r="E17" s="44">
        <f>'2020-21'!K16</f>
        <v>33.4</v>
      </c>
      <c r="F17" s="44">
        <f t="shared" si="1"/>
        <v>6.68</v>
      </c>
      <c r="G17" s="28"/>
      <c r="H17" s="28"/>
      <c r="I17" s="48"/>
      <c r="J17" s="29"/>
      <c r="K17" s="38"/>
      <c r="L17" s="39"/>
      <c r="M17" s="30">
        <f>F17+H17+J17++L17</f>
        <v>6.68</v>
      </c>
    </row>
    <row r="18" spans="1:13" ht="15.75" thickBot="1">
      <c r="A18" s="25"/>
      <c r="B18" s="31"/>
      <c r="C18" s="31"/>
      <c r="D18" s="31"/>
      <c r="E18" s="27"/>
      <c r="F18" s="27"/>
      <c r="G18" s="28"/>
      <c r="H18" s="28"/>
      <c r="I18" s="29"/>
      <c r="J18" s="29"/>
      <c r="K18" s="39"/>
      <c r="L18" s="39"/>
      <c r="M18" s="30"/>
    </row>
    <row r="19" spans="1:13" ht="15.75" thickBot="1">
      <c r="A19" s="25"/>
      <c r="B19" s="31"/>
      <c r="C19" s="31"/>
      <c r="D19" s="31"/>
      <c r="E19" s="27"/>
      <c r="F19" s="27"/>
      <c r="G19" s="28"/>
      <c r="H19" s="28"/>
      <c r="I19" s="29"/>
      <c r="J19" s="29"/>
      <c r="K19" s="39"/>
      <c r="L19" s="39"/>
      <c r="M19" s="30"/>
    </row>
    <row r="20" spans="1:13" ht="15.75" thickBot="1">
      <c r="A20" s="25"/>
      <c r="B20" s="31"/>
      <c r="C20" s="31"/>
      <c r="D20" s="31"/>
      <c r="E20" s="27"/>
      <c r="F20" s="27"/>
      <c r="G20" s="28"/>
      <c r="H20" s="28"/>
      <c r="I20" s="29"/>
      <c r="J20" s="29"/>
      <c r="K20" s="39"/>
      <c r="L20" s="39"/>
      <c r="M20" s="30"/>
    </row>
    <row r="21" spans="1:13" ht="15.75" thickBot="1">
      <c r="A21" s="25"/>
      <c r="B21" s="31"/>
      <c r="C21" s="31"/>
      <c r="D21" s="31"/>
      <c r="E21" s="27"/>
      <c r="F21" s="27"/>
      <c r="G21" s="28"/>
      <c r="H21" s="28"/>
      <c r="I21" s="29"/>
      <c r="J21" s="29"/>
      <c r="K21" s="39"/>
      <c r="L21" s="39"/>
      <c r="M21" s="30"/>
    </row>
    <row r="22" spans="1:13" ht="15.75" thickBot="1">
      <c r="A22" s="25"/>
      <c r="B22" s="31"/>
      <c r="C22" s="31"/>
      <c r="D22" s="31"/>
      <c r="E22" s="27"/>
      <c r="F22" s="27"/>
      <c r="G22" s="28"/>
      <c r="H22" s="28"/>
      <c r="I22" s="29"/>
      <c r="J22" s="29"/>
      <c r="K22" s="39"/>
      <c r="L22" s="39"/>
      <c r="M22" s="30"/>
    </row>
    <row r="23" spans="1:13" ht="15.75" thickBot="1">
      <c r="A23" s="25"/>
      <c r="B23" s="31"/>
      <c r="C23" s="31"/>
      <c r="D23" s="31"/>
      <c r="E23" s="27"/>
      <c r="F23" s="27"/>
      <c r="G23" s="28"/>
      <c r="H23" s="28"/>
      <c r="I23" s="29"/>
      <c r="J23" s="29"/>
      <c r="K23" s="39"/>
      <c r="L23" s="39"/>
      <c r="M23" s="30"/>
    </row>
    <row r="24" spans="1:13" ht="15.75" thickBot="1">
      <c r="A24" s="25"/>
      <c r="B24" s="31"/>
      <c r="C24" s="31"/>
      <c r="D24" s="31"/>
      <c r="E24" s="27"/>
      <c r="F24" s="27"/>
      <c r="G24" s="28"/>
      <c r="H24" s="28"/>
      <c r="I24" s="29"/>
      <c r="J24" s="29"/>
      <c r="K24" s="39"/>
      <c r="L24" s="39"/>
      <c r="M24" s="30"/>
    </row>
    <row r="25" spans="1:13" ht="15.75" thickBot="1">
      <c r="A25" s="25"/>
      <c r="B25" s="31"/>
      <c r="C25" s="31"/>
      <c r="D25" s="31"/>
      <c r="E25" s="27"/>
      <c r="F25" s="27"/>
      <c r="G25" s="28"/>
      <c r="H25" s="28"/>
      <c r="I25" s="29"/>
      <c r="J25" s="29"/>
      <c r="K25" s="39"/>
      <c r="L25" s="39"/>
      <c r="M25" s="30"/>
    </row>
    <row r="26" spans="1:13" ht="15.75" thickBot="1">
      <c r="A26" s="25"/>
      <c r="B26" s="31"/>
      <c r="C26" s="31"/>
      <c r="D26" s="31"/>
      <c r="E26" s="27"/>
      <c r="F26" s="27"/>
      <c r="G26" s="28"/>
      <c r="H26" s="28"/>
      <c r="I26" s="29"/>
      <c r="J26" s="29"/>
      <c r="K26" s="39"/>
      <c r="L26" s="39"/>
      <c r="M26" s="30"/>
    </row>
    <row r="27" spans="1:13" ht="15.75" thickBot="1">
      <c r="A27" s="25"/>
      <c r="B27" s="31"/>
      <c r="C27" s="31"/>
      <c r="D27" s="31"/>
      <c r="E27" s="27"/>
      <c r="F27" s="27"/>
      <c r="G27" s="28"/>
      <c r="H27" s="28"/>
      <c r="I27" s="29"/>
      <c r="J27" s="29"/>
      <c r="K27" s="39"/>
      <c r="L27" s="39"/>
      <c r="M27" s="30"/>
    </row>
    <row r="28" spans="1:13" ht="15.75" thickBot="1">
      <c r="A28" s="25"/>
      <c r="B28" s="31"/>
      <c r="C28" s="31"/>
      <c r="D28" s="31"/>
      <c r="E28" s="27"/>
      <c r="F28" s="27"/>
      <c r="G28" s="28"/>
      <c r="H28" s="28"/>
      <c r="I28" s="29"/>
      <c r="J28" s="29"/>
      <c r="K28" s="39"/>
      <c r="L28" s="39"/>
      <c r="M28" s="30"/>
    </row>
    <row r="29" spans="1:13" ht="15.75" thickBot="1">
      <c r="A29" s="25"/>
      <c r="B29" s="31"/>
      <c r="C29" s="31"/>
      <c r="D29" s="31"/>
      <c r="E29" s="27"/>
      <c r="F29" s="27"/>
      <c r="G29" s="28"/>
      <c r="H29" s="28"/>
      <c r="I29" s="29"/>
      <c r="J29" s="29"/>
      <c r="K29" s="39"/>
      <c r="L29" s="39"/>
      <c r="M29" s="30"/>
    </row>
    <row r="30" spans="1:13" ht="15.75" thickBot="1">
      <c r="A30" s="25"/>
      <c r="B30" s="31"/>
      <c r="C30" s="31"/>
      <c r="D30" s="31"/>
      <c r="E30" s="27"/>
      <c r="F30" s="27"/>
      <c r="G30" s="28"/>
      <c r="H30" s="28"/>
      <c r="I30" s="29"/>
      <c r="J30" s="29"/>
      <c r="K30" s="39"/>
      <c r="L30" s="39"/>
      <c r="M30" s="30"/>
    </row>
    <row r="31" spans="1:13" ht="15.75" thickBot="1">
      <c r="A31" s="25"/>
      <c r="B31" s="31"/>
      <c r="C31" s="31"/>
      <c r="D31" s="31"/>
      <c r="E31" s="27"/>
      <c r="F31" s="27"/>
      <c r="G31" s="28"/>
      <c r="H31" s="28"/>
      <c r="I31" s="29"/>
      <c r="J31" s="29"/>
      <c r="K31" s="39"/>
      <c r="L31" s="39"/>
      <c r="M31" s="30"/>
    </row>
    <row r="32" spans="1:13" ht="15.75" thickBot="1">
      <c r="A32" s="25"/>
      <c r="B32" s="31"/>
      <c r="C32" s="31"/>
      <c r="D32" s="31"/>
      <c r="E32" s="27"/>
      <c r="F32" s="27"/>
      <c r="G32" s="28"/>
      <c r="H32" s="28"/>
      <c r="I32" s="29"/>
      <c r="J32" s="29"/>
      <c r="K32" s="39"/>
      <c r="L32" s="39"/>
      <c r="M32" s="30"/>
    </row>
    <row r="33" spans="1:13" ht="15.75" thickBot="1">
      <c r="A33" s="25"/>
      <c r="B33" s="31"/>
      <c r="C33" s="31"/>
      <c r="D33" s="31"/>
      <c r="E33" s="27"/>
      <c r="F33" s="27"/>
      <c r="G33" s="28"/>
      <c r="H33" s="28"/>
      <c r="I33" s="29"/>
      <c r="J33" s="29"/>
      <c r="K33" s="39"/>
      <c r="L33" s="39"/>
      <c r="M33" s="30"/>
    </row>
    <row r="34" spans="1:13" ht="15.75" thickBot="1">
      <c r="A34" s="25"/>
      <c r="B34" s="31"/>
      <c r="C34" s="31"/>
      <c r="D34" s="31"/>
      <c r="E34" s="27"/>
      <c r="F34" s="27"/>
      <c r="G34" s="28"/>
      <c r="H34" s="28"/>
      <c r="I34" s="29"/>
      <c r="J34" s="29"/>
      <c r="K34" s="39"/>
      <c r="L34" s="39"/>
      <c r="M34" s="30"/>
    </row>
    <row r="35" spans="1:13" ht="15.75" thickBot="1">
      <c r="A35" s="25"/>
      <c r="B35" s="31"/>
      <c r="C35" s="31"/>
      <c r="D35" s="31"/>
      <c r="E35" s="27"/>
      <c r="F35" s="27"/>
      <c r="G35" s="28"/>
      <c r="H35" s="28"/>
      <c r="I35" s="29"/>
      <c r="J35" s="29"/>
      <c r="K35" s="39"/>
      <c r="L35" s="39"/>
      <c r="M35" s="30"/>
    </row>
    <row r="36" spans="1:13" ht="15.75" thickBot="1">
      <c r="A36" s="25"/>
      <c r="B36" s="31"/>
      <c r="C36" s="31"/>
      <c r="D36" s="31"/>
      <c r="E36" s="27"/>
      <c r="F36" s="27"/>
      <c r="G36" s="28"/>
      <c r="H36" s="28"/>
      <c r="I36" s="29"/>
      <c r="J36" s="29"/>
      <c r="K36" s="39"/>
      <c r="L36" s="39"/>
      <c r="M36" s="30"/>
    </row>
    <row r="37" spans="1:13" ht="15.75" thickBot="1">
      <c r="A37" s="25"/>
      <c r="B37" s="31"/>
      <c r="C37" s="31"/>
      <c r="D37" s="31"/>
      <c r="E37" s="27"/>
      <c r="F37" s="27"/>
      <c r="G37" s="28"/>
      <c r="H37" s="28"/>
      <c r="I37" s="29"/>
      <c r="J37" s="29"/>
      <c r="K37" s="39"/>
      <c r="L37" s="39"/>
      <c r="M37" s="30"/>
    </row>
    <row r="38" spans="1:13" ht="15.75" thickBot="1">
      <c r="A38" s="25"/>
      <c r="B38" s="31"/>
      <c r="C38" s="31"/>
      <c r="D38" s="31"/>
      <c r="E38" s="27"/>
      <c r="F38" s="27"/>
      <c r="G38" s="28"/>
      <c r="H38" s="28"/>
      <c r="I38" s="29"/>
      <c r="J38" s="29"/>
      <c r="K38" s="39"/>
      <c r="L38" s="39"/>
      <c r="M38" s="30"/>
    </row>
    <row r="39" spans="1:13" ht="15.75" thickBot="1">
      <c r="A39" s="25"/>
      <c r="B39" s="31"/>
      <c r="C39" s="31"/>
      <c r="D39" s="31"/>
      <c r="E39" s="27"/>
      <c r="F39" s="27"/>
      <c r="G39" s="28"/>
      <c r="H39" s="28"/>
      <c r="I39" s="29"/>
      <c r="J39" s="29"/>
      <c r="K39" s="39"/>
      <c r="L39" s="39"/>
      <c r="M39" s="30"/>
    </row>
    <row r="40" spans="1:13" ht="15.75" thickBot="1">
      <c r="A40" s="25"/>
      <c r="B40" s="31"/>
      <c r="C40" s="31"/>
      <c r="D40" s="31"/>
      <c r="E40" s="27"/>
      <c r="F40" s="27"/>
      <c r="G40" s="28"/>
      <c r="H40" s="28"/>
      <c r="I40" s="29"/>
      <c r="J40" s="29"/>
      <c r="K40" s="39"/>
      <c r="L40" s="39"/>
      <c r="M40" s="30"/>
    </row>
    <row r="41" spans="1:13" ht="15.75" thickBot="1">
      <c r="A41" s="25"/>
      <c r="B41" s="31"/>
      <c r="C41" s="31"/>
      <c r="D41" s="31"/>
      <c r="E41" s="27"/>
      <c r="F41" s="27"/>
      <c r="G41" s="28"/>
      <c r="H41" s="28"/>
      <c r="I41" s="29"/>
      <c r="J41" s="29"/>
      <c r="K41" s="39"/>
      <c r="L41" s="39"/>
      <c r="M41" s="30"/>
    </row>
    <row r="42" spans="1:13" ht="15.75" thickBot="1">
      <c r="A42" s="25"/>
      <c r="B42" s="31"/>
      <c r="C42" s="31"/>
      <c r="D42" s="31"/>
      <c r="E42" s="27"/>
      <c r="F42" s="27"/>
      <c r="G42" s="28"/>
      <c r="H42" s="28"/>
      <c r="I42" s="29"/>
      <c r="J42" s="29"/>
      <c r="K42" s="39"/>
      <c r="L42" s="39"/>
      <c r="M42" s="30"/>
    </row>
    <row r="43" spans="1:13" ht="15.75" thickBot="1">
      <c r="A43" s="25"/>
      <c r="B43" s="31"/>
      <c r="C43" s="31"/>
      <c r="D43" s="31"/>
      <c r="E43" s="27"/>
      <c r="F43" s="27"/>
      <c r="G43" s="28"/>
      <c r="H43" s="28"/>
      <c r="I43" s="29"/>
      <c r="J43" s="29"/>
      <c r="K43" s="39"/>
      <c r="L43" s="39"/>
      <c r="M43" s="30"/>
    </row>
    <row r="44" spans="1:13" ht="15.75" thickBot="1">
      <c r="A44" s="25"/>
      <c r="B44" s="31"/>
      <c r="C44" s="31"/>
      <c r="D44" s="31"/>
      <c r="E44" s="27"/>
      <c r="F44" s="27"/>
      <c r="G44" s="28"/>
      <c r="H44" s="28"/>
      <c r="I44" s="29"/>
      <c r="J44" s="29"/>
      <c r="K44" s="39"/>
      <c r="L44" s="39"/>
      <c r="M44" s="30"/>
    </row>
    <row r="45" spans="1:13" ht="15.75" thickBot="1">
      <c r="A45" s="25"/>
      <c r="B45" s="31"/>
      <c r="C45" s="31"/>
      <c r="D45" s="31"/>
      <c r="E45" s="27"/>
      <c r="F45" s="27"/>
      <c r="G45" s="28"/>
      <c r="H45" s="28"/>
      <c r="I45" s="29"/>
      <c r="J45" s="29"/>
      <c r="K45" s="39"/>
      <c r="L45" s="39"/>
      <c r="M45" s="30"/>
    </row>
    <row r="46" spans="1:13" ht="15.75" thickBot="1">
      <c r="A46" s="25"/>
      <c r="B46" s="31"/>
      <c r="C46" s="31"/>
      <c r="D46" s="31"/>
      <c r="E46" s="27"/>
      <c r="F46" s="27"/>
      <c r="G46" s="28"/>
      <c r="H46" s="28"/>
      <c r="I46" s="29"/>
      <c r="J46" s="29"/>
      <c r="K46" s="39"/>
      <c r="L46" s="39"/>
      <c r="M46" s="30"/>
    </row>
    <row r="47" spans="1:13" ht="15.75" thickBot="1">
      <c r="A47" s="25"/>
      <c r="B47" s="31"/>
      <c r="C47" s="31"/>
      <c r="D47" s="31"/>
      <c r="E47" s="27"/>
      <c r="F47" s="27"/>
      <c r="G47" s="28"/>
      <c r="H47" s="28"/>
      <c r="I47" s="29"/>
      <c r="J47" s="29"/>
      <c r="K47" s="39"/>
      <c r="L47" s="39"/>
      <c r="M47" s="30"/>
    </row>
    <row r="48" spans="1:13" ht="15.75" thickBot="1">
      <c r="A48" s="25"/>
      <c r="B48" s="31"/>
      <c r="C48" s="31"/>
      <c r="D48" s="31"/>
      <c r="E48" s="27"/>
      <c r="F48" s="27"/>
      <c r="G48" s="28"/>
      <c r="H48" s="28"/>
      <c r="I48" s="29"/>
      <c r="J48" s="29"/>
      <c r="K48" s="39"/>
      <c r="L48" s="39"/>
      <c r="M48" s="30"/>
    </row>
    <row r="49" spans="1:13" ht="15.75" thickBot="1">
      <c r="A49" s="25"/>
      <c r="B49" s="31"/>
      <c r="C49" s="31"/>
      <c r="D49" s="31"/>
      <c r="E49" s="27"/>
      <c r="F49" s="27"/>
      <c r="G49" s="28"/>
      <c r="H49" s="28"/>
      <c r="I49" s="29"/>
      <c r="J49" s="29"/>
      <c r="K49" s="39"/>
      <c r="L49" s="39"/>
      <c r="M49" s="30"/>
    </row>
    <row r="50" spans="1:13" ht="15.75" thickBot="1">
      <c r="A50" s="25"/>
      <c r="B50" s="31"/>
      <c r="C50" s="31"/>
      <c r="D50" s="31"/>
      <c r="E50" s="27"/>
      <c r="F50" s="27"/>
      <c r="G50" s="28"/>
      <c r="H50" s="28"/>
      <c r="I50" s="29"/>
      <c r="J50" s="29"/>
      <c r="K50" s="39"/>
      <c r="L50" s="39"/>
      <c r="M50" s="30"/>
    </row>
    <row r="51" spans="1:13" ht="15.75" thickBot="1">
      <c r="A51" s="25"/>
      <c r="B51" s="31"/>
      <c r="C51" s="31"/>
      <c r="D51" s="31"/>
      <c r="E51" s="27"/>
      <c r="F51" s="27"/>
      <c r="G51" s="28"/>
      <c r="H51" s="28"/>
      <c r="I51" s="29"/>
      <c r="J51" s="29"/>
      <c r="K51" s="39"/>
      <c r="L51" s="39"/>
      <c r="M51" s="30"/>
    </row>
    <row r="52" spans="1:13" ht="15.75" thickBot="1">
      <c r="A52" s="25"/>
      <c r="B52" s="31"/>
      <c r="C52" s="31"/>
      <c r="D52" s="31"/>
      <c r="E52" s="27"/>
      <c r="F52" s="27"/>
      <c r="G52" s="28"/>
      <c r="H52" s="28"/>
      <c r="I52" s="29"/>
      <c r="J52" s="29"/>
      <c r="K52" s="39"/>
      <c r="L52" s="39"/>
      <c r="M52" s="30"/>
    </row>
    <row r="53" spans="1:13" ht="15.75" thickBot="1">
      <c r="A53" s="25"/>
      <c r="B53" s="31"/>
      <c r="C53" s="31"/>
      <c r="D53" s="31"/>
      <c r="E53" s="27"/>
      <c r="F53" s="27"/>
      <c r="G53" s="28"/>
      <c r="H53" s="28"/>
      <c r="I53" s="29"/>
      <c r="J53" s="29"/>
      <c r="K53" s="39"/>
      <c r="L53" s="39"/>
      <c r="M53" s="30"/>
    </row>
    <row r="54" spans="1:13" ht="15.75" thickBot="1">
      <c r="A54" s="25"/>
      <c r="B54" s="31"/>
      <c r="C54" s="31"/>
      <c r="D54" s="31"/>
      <c r="E54" s="27"/>
      <c r="F54" s="27"/>
      <c r="G54" s="28"/>
      <c r="H54" s="28"/>
      <c r="I54" s="29"/>
      <c r="J54" s="29"/>
      <c r="K54" s="39"/>
      <c r="L54" s="39"/>
      <c r="M54" s="30"/>
    </row>
    <row r="55" spans="1:13" ht="15.75" thickBot="1">
      <c r="A55" s="25"/>
      <c r="B55" s="31"/>
      <c r="C55" s="31"/>
      <c r="D55" s="31"/>
      <c r="E55" s="27"/>
      <c r="F55" s="27"/>
      <c r="G55" s="28"/>
      <c r="H55" s="28"/>
      <c r="I55" s="29"/>
      <c r="J55" s="29"/>
      <c r="K55" s="39"/>
      <c r="L55" s="39"/>
      <c r="M55" s="30"/>
    </row>
    <row r="56" spans="1:13" ht="15.75" thickBot="1">
      <c r="A56" s="25"/>
      <c r="B56" s="31"/>
      <c r="C56" s="31"/>
      <c r="D56" s="31"/>
      <c r="E56" s="27"/>
      <c r="F56" s="27"/>
      <c r="G56" s="28"/>
      <c r="H56" s="28"/>
      <c r="I56" s="29"/>
      <c r="J56" s="29"/>
      <c r="K56" s="39"/>
      <c r="L56" s="39"/>
      <c r="M56" s="30"/>
    </row>
    <row r="57" spans="1:13" ht="15.75" thickBot="1">
      <c r="A57" s="25"/>
      <c r="B57" s="31"/>
      <c r="C57" s="31"/>
      <c r="D57" s="31"/>
      <c r="E57" s="27"/>
      <c r="F57" s="27"/>
      <c r="G57" s="28"/>
      <c r="H57" s="28"/>
      <c r="I57" s="29"/>
      <c r="J57" s="29"/>
      <c r="K57" s="39"/>
      <c r="L57" s="39"/>
      <c r="M57" s="30"/>
    </row>
    <row r="58" spans="1:13" ht="15.75" thickBot="1">
      <c r="A58" s="25"/>
      <c r="B58" s="31"/>
      <c r="C58" s="31"/>
      <c r="D58" s="31"/>
      <c r="E58" s="27"/>
      <c r="F58" s="27"/>
      <c r="G58" s="28"/>
      <c r="H58" s="28"/>
      <c r="I58" s="29"/>
      <c r="J58" s="29"/>
      <c r="K58" s="39"/>
      <c r="L58" s="39"/>
      <c r="M58" s="30"/>
    </row>
    <row r="59" spans="1:13" ht="15.75" thickBot="1">
      <c r="A59" s="25"/>
      <c r="B59" s="31"/>
      <c r="C59" s="31"/>
      <c r="D59" s="31"/>
      <c r="E59" s="27"/>
      <c r="F59" s="27"/>
      <c r="G59" s="28"/>
      <c r="H59" s="28"/>
      <c r="I59" s="29"/>
      <c r="J59" s="29"/>
      <c r="K59" s="39"/>
      <c r="L59" s="39"/>
      <c r="M59" s="30"/>
    </row>
    <row r="60" spans="1:13" ht="15.75" thickBot="1">
      <c r="A60" s="25"/>
      <c r="B60" s="31"/>
      <c r="C60" s="31"/>
      <c r="D60" s="31"/>
      <c r="E60" s="27"/>
      <c r="F60" s="27"/>
      <c r="G60" s="28"/>
      <c r="H60" s="28"/>
      <c r="I60" s="29"/>
      <c r="J60" s="29"/>
      <c r="K60" s="39"/>
      <c r="L60" s="39"/>
      <c r="M60" s="30"/>
    </row>
    <row r="61" spans="1:13" ht="15.75" thickBot="1">
      <c r="A61" s="25"/>
      <c r="B61" s="31"/>
      <c r="C61" s="31"/>
      <c r="D61" s="31"/>
      <c r="E61" s="27"/>
      <c r="F61" s="27"/>
      <c r="G61" s="28"/>
      <c r="H61" s="28"/>
      <c r="I61" s="29"/>
      <c r="J61" s="29"/>
      <c r="K61" s="39"/>
      <c r="L61" s="39"/>
      <c r="M61" s="30"/>
    </row>
    <row r="62" spans="1:13" ht="15.75" thickBot="1">
      <c r="A62" s="25"/>
      <c r="B62" s="31"/>
      <c r="C62" s="31"/>
      <c r="D62" s="31"/>
      <c r="E62" s="27"/>
      <c r="F62" s="27"/>
      <c r="G62" s="28"/>
      <c r="H62" s="28"/>
      <c r="I62" s="29"/>
      <c r="J62" s="29"/>
      <c r="K62" s="39"/>
      <c r="L62" s="39"/>
      <c r="M62" s="30"/>
    </row>
    <row r="63" spans="1:13" ht="15.75" thickBot="1">
      <c r="A63" s="25"/>
      <c r="B63" s="31"/>
      <c r="C63" s="31"/>
      <c r="D63" s="31"/>
      <c r="E63" s="27"/>
      <c r="F63" s="27"/>
      <c r="G63" s="28"/>
      <c r="H63" s="28"/>
      <c r="I63" s="29"/>
      <c r="J63" s="29"/>
      <c r="K63" s="39"/>
      <c r="L63" s="39"/>
      <c r="M63" s="30"/>
    </row>
    <row r="64" spans="1:13" ht="15.75" thickBot="1">
      <c r="A64" s="25"/>
      <c r="B64" s="31"/>
      <c r="C64" s="31"/>
      <c r="D64" s="31"/>
      <c r="E64" s="27"/>
      <c r="F64" s="27"/>
      <c r="G64" s="28"/>
      <c r="H64" s="28"/>
      <c r="I64" s="29"/>
      <c r="J64" s="29"/>
      <c r="K64" s="39"/>
      <c r="L64" s="39"/>
      <c r="M64" s="30"/>
    </row>
    <row r="65" spans="1:13" ht="15.75" thickBot="1">
      <c r="A65" s="25"/>
      <c r="B65" s="31"/>
      <c r="C65" s="31"/>
      <c r="D65" s="31"/>
      <c r="E65" s="27"/>
      <c r="F65" s="27"/>
      <c r="G65" s="28"/>
      <c r="H65" s="28"/>
      <c r="I65" s="29"/>
      <c r="J65" s="29"/>
      <c r="K65" s="39"/>
      <c r="L65" s="39"/>
      <c r="M65" s="30"/>
    </row>
    <row r="66" spans="1:13" ht="15.75" thickBot="1">
      <c r="A66" s="25"/>
      <c r="B66" s="31"/>
      <c r="C66" s="31"/>
      <c r="D66" s="31"/>
      <c r="E66" s="27"/>
      <c r="F66" s="27"/>
      <c r="G66" s="28"/>
      <c r="H66" s="28"/>
      <c r="I66" s="29"/>
      <c r="J66" s="29"/>
      <c r="K66" s="39"/>
      <c r="L66" s="39"/>
      <c r="M66" s="30"/>
    </row>
    <row r="67" spans="1:13" ht="15.75" thickBot="1">
      <c r="A67" s="25"/>
      <c r="B67" s="31"/>
      <c r="C67" s="31"/>
      <c r="D67" s="31"/>
      <c r="E67" s="27"/>
      <c r="F67" s="27"/>
      <c r="G67" s="28"/>
      <c r="H67" s="28"/>
      <c r="I67" s="29"/>
      <c r="J67" s="29"/>
      <c r="K67" s="39"/>
      <c r="L67" s="39"/>
      <c r="M67" s="30"/>
    </row>
    <row r="68" spans="1:13" ht="15.75" thickBot="1">
      <c r="A68" s="25"/>
      <c r="B68" s="31"/>
      <c r="C68" s="31"/>
      <c r="D68" s="31"/>
      <c r="E68" s="27"/>
      <c r="F68" s="27"/>
      <c r="G68" s="28"/>
      <c r="H68" s="28"/>
      <c r="I68" s="29"/>
      <c r="J68" s="29"/>
      <c r="K68" s="39"/>
      <c r="L68" s="39"/>
      <c r="M68" s="30"/>
    </row>
    <row r="69" spans="1:13" ht="15.75" thickBot="1">
      <c r="A69" s="25"/>
      <c r="B69" s="31"/>
      <c r="C69" s="31"/>
      <c r="D69" s="31"/>
      <c r="E69" s="27"/>
      <c r="F69" s="27"/>
      <c r="G69" s="28"/>
      <c r="H69" s="28"/>
      <c r="I69" s="29"/>
      <c r="J69" s="29"/>
      <c r="K69" s="39"/>
      <c r="L69" s="39"/>
      <c r="M69" s="30"/>
    </row>
    <row r="70" spans="1:13" ht="15.75" thickBot="1">
      <c r="A70" s="25"/>
      <c r="B70" s="31"/>
      <c r="C70" s="31"/>
      <c r="D70" s="31"/>
      <c r="E70" s="27"/>
      <c r="F70" s="27"/>
      <c r="G70" s="28"/>
      <c r="H70" s="28"/>
      <c r="I70" s="29"/>
      <c r="J70" s="29"/>
      <c r="K70" s="39"/>
      <c r="L70" s="39"/>
      <c r="M70" s="30"/>
    </row>
    <row r="71" spans="1:13" ht="15.75" thickBot="1">
      <c r="A71" s="25"/>
      <c r="B71" s="31"/>
      <c r="C71" s="31"/>
      <c r="D71" s="31"/>
      <c r="E71" s="27"/>
      <c r="F71" s="27"/>
      <c r="G71" s="28"/>
      <c r="H71" s="28"/>
      <c r="I71" s="29"/>
      <c r="J71" s="29"/>
      <c r="K71" s="39"/>
      <c r="L71" s="39"/>
      <c r="M71" s="30"/>
    </row>
    <row r="72" spans="1:13" ht="15.75" thickBot="1">
      <c r="A72" s="25"/>
      <c r="B72" s="31"/>
      <c r="C72" s="31"/>
      <c r="D72" s="31"/>
      <c r="E72" s="27"/>
      <c r="F72" s="27"/>
      <c r="G72" s="28"/>
      <c r="H72" s="28"/>
      <c r="I72" s="29"/>
      <c r="J72" s="29"/>
      <c r="K72" s="39"/>
      <c r="L72" s="39"/>
      <c r="M72" s="30"/>
    </row>
    <row r="73" spans="1:13" ht="15.75" thickBot="1">
      <c r="A73" s="25"/>
      <c r="B73" s="31"/>
      <c r="C73" s="31"/>
      <c r="D73" s="31"/>
      <c r="E73" s="27"/>
      <c r="F73" s="27"/>
      <c r="G73" s="28"/>
      <c r="H73" s="28"/>
      <c r="I73" s="29"/>
      <c r="J73" s="29"/>
      <c r="K73" s="39"/>
      <c r="L73" s="39"/>
      <c r="M73" s="30"/>
    </row>
    <row r="74" spans="1:13" ht="15.75" thickBot="1">
      <c r="A74" s="25"/>
      <c r="B74" s="31"/>
      <c r="C74" s="31"/>
      <c r="D74" s="31"/>
      <c r="E74" s="27"/>
      <c r="F74" s="27"/>
      <c r="G74" s="28"/>
      <c r="H74" s="28"/>
      <c r="I74" s="29"/>
      <c r="J74" s="29"/>
      <c r="K74" s="39"/>
      <c r="L74" s="39"/>
      <c r="M74" s="30"/>
    </row>
    <row r="75" spans="1:13" ht="15.75" thickBot="1">
      <c r="A75" s="25"/>
      <c r="B75" s="31"/>
      <c r="C75" s="31"/>
      <c r="D75" s="31"/>
      <c r="E75" s="27"/>
      <c r="F75" s="27"/>
      <c r="G75" s="28"/>
      <c r="H75" s="28"/>
      <c r="I75" s="29"/>
      <c r="J75" s="29"/>
      <c r="K75" s="39"/>
      <c r="L75" s="39"/>
      <c r="M75" s="30"/>
    </row>
    <row r="76" spans="1:13" ht="15.75" thickBot="1">
      <c r="A76" s="25"/>
      <c r="B76" s="31"/>
      <c r="C76" s="31"/>
      <c r="D76" s="31"/>
      <c r="E76" s="27"/>
      <c r="F76" s="27"/>
      <c r="G76" s="28"/>
      <c r="H76" s="28"/>
      <c r="I76" s="29"/>
      <c r="J76" s="29"/>
      <c r="K76" s="39"/>
      <c r="L76" s="39"/>
      <c r="M76" s="30"/>
    </row>
    <row r="77" spans="1:13" ht="15.75" thickBot="1">
      <c r="A77" s="25"/>
      <c r="B77" s="31"/>
      <c r="C77" s="31"/>
      <c r="D77" s="31"/>
      <c r="E77" s="27"/>
      <c r="F77" s="27"/>
      <c r="G77" s="28"/>
      <c r="H77" s="28"/>
      <c r="I77" s="29"/>
      <c r="J77" s="29"/>
      <c r="K77" s="39"/>
      <c r="L77" s="39"/>
      <c r="M77" s="30"/>
    </row>
    <row r="78" spans="1:13" ht="15.75" thickBot="1">
      <c r="A78" s="25"/>
      <c r="B78" s="31"/>
      <c r="C78" s="31"/>
      <c r="D78" s="31"/>
      <c r="E78" s="27"/>
      <c r="F78" s="27"/>
      <c r="G78" s="28"/>
      <c r="H78" s="28"/>
      <c r="I78" s="29"/>
      <c r="J78" s="29"/>
      <c r="K78" s="39"/>
      <c r="L78" s="39"/>
      <c r="M78" s="30"/>
    </row>
    <row r="79" spans="1:13" ht="15.75" thickBot="1">
      <c r="A79" s="25"/>
      <c r="B79" s="31"/>
      <c r="C79" s="31"/>
      <c r="D79" s="31"/>
      <c r="E79" s="27"/>
      <c r="F79" s="27"/>
      <c r="G79" s="28"/>
      <c r="H79" s="28"/>
      <c r="I79" s="29"/>
      <c r="J79" s="29"/>
      <c r="K79" s="39"/>
      <c r="L79" s="39"/>
      <c r="M79" s="30"/>
    </row>
    <row r="80" spans="1:13" ht="15.75" thickBot="1">
      <c r="A80" s="25"/>
      <c r="B80" s="31"/>
      <c r="C80" s="31"/>
      <c r="D80" s="31"/>
      <c r="E80" s="27"/>
      <c r="F80" s="27"/>
      <c r="G80" s="28"/>
      <c r="H80" s="28"/>
      <c r="I80" s="29"/>
      <c r="J80" s="29"/>
      <c r="K80" s="39"/>
      <c r="L80" s="39"/>
      <c r="M80" s="30"/>
    </row>
    <row r="81" spans="1:13" ht="15.75" thickBot="1">
      <c r="A81" s="25"/>
      <c r="B81" s="31"/>
      <c r="C81" s="31"/>
      <c r="D81" s="31"/>
      <c r="E81" s="27"/>
      <c r="F81" s="27"/>
      <c r="G81" s="28"/>
      <c r="H81" s="28"/>
      <c r="I81" s="29"/>
      <c r="J81" s="29"/>
      <c r="K81" s="39"/>
      <c r="L81" s="39"/>
      <c r="M81" s="30"/>
    </row>
    <row r="82" spans="1:13" ht="15.75" thickBot="1">
      <c r="A82" s="25"/>
      <c r="B82" s="31"/>
      <c r="C82" s="31"/>
      <c r="D82" s="31"/>
      <c r="E82" s="27"/>
      <c r="F82" s="27"/>
      <c r="G82" s="28"/>
      <c r="H82" s="28"/>
      <c r="I82" s="29"/>
      <c r="J82" s="29"/>
      <c r="K82" s="39"/>
      <c r="L82" s="39"/>
      <c r="M82" s="30"/>
    </row>
    <row r="83" spans="1:13" ht="15.75" thickBot="1">
      <c r="A83" s="25"/>
      <c r="B83" s="31"/>
      <c r="C83" s="31"/>
      <c r="D83" s="31"/>
      <c r="E83" s="27"/>
      <c r="F83" s="27"/>
      <c r="G83" s="28"/>
      <c r="H83" s="28"/>
      <c r="I83" s="29"/>
      <c r="J83" s="29"/>
      <c r="K83" s="39"/>
      <c r="L83" s="39"/>
      <c r="M83" s="30"/>
    </row>
    <row r="84" spans="1:13" ht="15.75" thickBot="1">
      <c r="A84" s="25"/>
      <c r="B84" s="31"/>
      <c r="C84" s="31"/>
      <c r="D84" s="31"/>
      <c r="E84" s="27"/>
      <c r="F84" s="27"/>
      <c r="G84" s="28"/>
      <c r="H84" s="28"/>
      <c r="I84" s="29"/>
      <c r="J84" s="29"/>
      <c r="K84" s="39"/>
      <c r="L84" s="39"/>
      <c r="M84" s="30"/>
    </row>
    <row r="85" spans="1:13" ht="15.75" thickBot="1">
      <c r="A85" s="25"/>
      <c r="B85" s="31"/>
      <c r="C85" s="31"/>
      <c r="D85" s="31"/>
      <c r="E85" s="27"/>
      <c r="F85" s="27"/>
      <c r="G85" s="28"/>
      <c r="H85" s="28"/>
      <c r="I85" s="29"/>
      <c r="J85" s="29"/>
      <c r="K85" s="39"/>
      <c r="L85" s="39"/>
      <c r="M85" s="30"/>
    </row>
    <row r="86" spans="1:13" ht="15.75" thickBot="1">
      <c r="A86" s="25"/>
      <c r="B86" s="31"/>
      <c r="C86" s="31"/>
      <c r="D86" s="31"/>
      <c r="E86" s="27"/>
      <c r="F86" s="27"/>
      <c r="G86" s="28"/>
      <c r="H86" s="28"/>
      <c r="I86" s="29"/>
      <c r="J86" s="29"/>
      <c r="K86" s="39"/>
      <c r="L86" s="39"/>
      <c r="M86" s="30"/>
    </row>
    <row r="87" spans="1:13" ht="15.75" thickBot="1">
      <c r="A87" s="25"/>
      <c r="B87" s="31"/>
      <c r="C87" s="31"/>
      <c r="D87" s="31"/>
      <c r="E87" s="27"/>
      <c r="F87" s="27"/>
      <c r="G87" s="28"/>
      <c r="H87" s="28"/>
      <c r="I87" s="29"/>
      <c r="J87" s="29"/>
      <c r="K87" s="39"/>
      <c r="L87" s="39"/>
      <c r="M87" s="30"/>
    </row>
    <row r="88" spans="1:13" ht="15.75" thickBot="1">
      <c r="A88" s="25"/>
      <c r="B88" s="31"/>
      <c r="C88" s="31"/>
      <c r="D88" s="31"/>
      <c r="E88" s="27"/>
      <c r="F88" s="27"/>
      <c r="G88" s="28"/>
      <c r="H88" s="28"/>
      <c r="I88" s="29"/>
      <c r="J88" s="29"/>
      <c r="K88" s="39"/>
      <c r="L88" s="39"/>
      <c r="M88" s="30"/>
    </row>
    <row r="89" spans="1:13" ht="15.75" thickBot="1">
      <c r="A89" s="25"/>
      <c r="B89" s="31"/>
      <c r="C89" s="31"/>
      <c r="D89" s="31"/>
      <c r="E89" s="27"/>
      <c r="F89" s="27"/>
      <c r="G89" s="28"/>
      <c r="H89" s="28"/>
      <c r="I89" s="29"/>
      <c r="J89" s="29"/>
      <c r="K89" s="39"/>
      <c r="L89" s="39"/>
      <c r="M89" s="30"/>
    </row>
    <row r="90" spans="1:13" ht="15.75" thickBot="1">
      <c r="A90" s="25"/>
      <c r="B90" s="31"/>
      <c r="C90" s="31"/>
      <c r="D90" s="31"/>
      <c r="E90" s="27"/>
      <c r="F90" s="27"/>
      <c r="G90" s="28"/>
      <c r="H90" s="28"/>
      <c r="I90" s="29"/>
      <c r="J90" s="29"/>
      <c r="K90" s="39"/>
      <c r="L90" s="39"/>
      <c r="M90" s="30"/>
    </row>
    <row r="91" spans="1:13" ht="15.75" thickBot="1">
      <c r="A91" s="25"/>
      <c r="B91" s="31"/>
      <c r="C91" s="31"/>
      <c r="D91" s="31"/>
      <c r="E91" s="27"/>
      <c r="F91" s="27"/>
      <c r="G91" s="28"/>
      <c r="H91" s="28"/>
      <c r="I91" s="29"/>
      <c r="J91" s="29"/>
      <c r="K91" s="39"/>
      <c r="L91" s="39"/>
      <c r="M91" s="30"/>
    </row>
    <row r="92" spans="1:13" ht="15.75" thickBot="1">
      <c r="A92" s="25"/>
      <c r="B92" s="31"/>
      <c r="C92" s="31"/>
      <c r="D92" s="31"/>
      <c r="E92" s="27"/>
      <c r="F92" s="27"/>
      <c r="G92" s="28"/>
      <c r="H92" s="28"/>
      <c r="I92" s="29"/>
      <c r="J92" s="29"/>
      <c r="K92" s="39"/>
      <c r="L92" s="39"/>
      <c r="M92" s="30"/>
    </row>
    <row r="93" spans="1:13" ht="15.75" thickBot="1">
      <c r="A93" s="25"/>
      <c r="B93" s="31"/>
      <c r="C93" s="31"/>
      <c r="D93" s="31"/>
      <c r="E93" s="27"/>
      <c r="F93" s="27"/>
      <c r="G93" s="28"/>
      <c r="H93" s="28"/>
      <c r="I93" s="29"/>
      <c r="J93" s="29"/>
      <c r="K93" s="39"/>
      <c r="L93" s="39"/>
      <c r="M93" s="30"/>
    </row>
    <row r="94" spans="1:13" ht="15.75" thickBot="1">
      <c r="A94" s="25"/>
      <c r="B94" s="31"/>
      <c r="C94" s="31"/>
      <c r="D94" s="31"/>
      <c r="E94" s="27"/>
      <c r="F94" s="27"/>
      <c r="G94" s="28"/>
      <c r="H94" s="28"/>
      <c r="I94" s="29"/>
      <c r="J94" s="29"/>
      <c r="K94" s="39"/>
      <c r="L94" s="39"/>
      <c r="M94" s="30"/>
    </row>
    <row r="95" spans="1:13" ht="15.75" thickBot="1">
      <c r="A95" s="25"/>
      <c r="B95" s="31"/>
      <c r="C95" s="31"/>
      <c r="D95" s="31"/>
      <c r="E95" s="27"/>
      <c r="F95" s="27"/>
      <c r="G95" s="28"/>
      <c r="H95" s="28"/>
      <c r="I95" s="29"/>
      <c r="J95" s="29"/>
      <c r="K95" s="39"/>
      <c r="L95" s="39"/>
      <c r="M95" s="30"/>
    </row>
    <row r="96" spans="1:13" ht="15.75" thickBot="1">
      <c r="A96" s="25"/>
      <c r="B96" s="31"/>
      <c r="C96" s="31"/>
      <c r="D96" s="31"/>
      <c r="E96" s="27"/>
      <c r="F96" s="27"/>
      <c r="G96" s="28"/>
      <c r="H96" s="28"/>
      <c r="I96" s="29"/>
      <c r="J96" s="29"/>
      <c r="K96" s="39"/>
      <c r="L96" s="39"/>
      <c r="M96" s="30"/>
    </row>
    <row r="97" spans="1:13" ht="15.75" thickBot="1">
      <c r="A97" s="25"/>
      <c r="B97" s="31"/>
      <c r="C97" s="31"/>
      <c r="D97" s="31"/>
      <c r="E97" s="27"/>
      <c r="F97" s="27"/>
      <c r="G97" s="28"/>
      <c r="H97" s="28"/>
      <c r="I97" s="29"/>
      <c r="J97" s="29"/>
      <c r="K97" s="39"/>
      <c r="L97" s="39"/>
      <c r="M97" s="30"/>
    </row>
  </sheetData>
  <autoFilter ref="M3:M82">
    <sortState ref="A6:M82">
      <sortCondition descending="1" ref="M3:M82"/>
    </sortState>
  </autoFilter>
  <mergeCells count="9">
    <mergeCell ref="A1:M2"/>
    <mergeCell ref="A3:A4"/>
    <mergeCell ref="B3:B4"/>
    <mergeCell ref="C3:C4"/>
    <mergeCell ref="D3:D4"/>
    <mergeCell ref="E3:F3"/>
    <mergeCell ref="G3:H3"/>
    <mergeCell ref="K3:L3"/>
    <mergeCell ref="I3:J3"/>
  </mergeCells>
  <phoneticPr fontId="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workbookViewId="0">
      <selection activeCell="I21" sqref="I21"/>
    </sheetView>
  </sheetViews>
  <sheetFormatPr defaultRowHeight="15"/>
  <cols>
    <col min="1" max="1" width="8.7109375" style="23"/>
    <col min="2" max="2" width="20.42578125" customWidth="1"/>
    <col min="3" max="4" width="10.42578125" customWidth="1"/>
    <col min="5" max="8" width="9" customWidth="1"/>
  </cols>
  <sheetData>
    <row r="1" spans="1:21" ht="20.100000000000001" customHeight="1" thickBot="1">
      <c r="A1" s="102" t="s">
        <v>67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20.100000000000001" customHeight="1" thickBo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42.75" customHeight="1" thickBot="1">
      <c r="A3" s="95" t="s">
        <v>56</v>
      </c>
      <c r="B3" s="97" t="s">
        <v>0</v>
      </c>
      <c r="C3" s="97" t="s">
        <v>1</v>
      </c>
      <c r="D3" s="97" t="s">
        <v>49</v>
      </c>
      <c r="E3" s="104" t="s">
        <v>73</v>
      </c>
      <c r="F3" s="105"/>
      <c r="G3" s="109" t="s">
        <v>74</v>
      </c>
      <c r="H3" s="110"/>
      <c r="I3" s="92" t="s">
        <v>40</v>
      </c>
      <c r="J3" s="92"/>
      <c r="K3" s="93" t="s">
        <v>41</v>
      </c>
      <c r="L3" s="93"/>
      <c r="M3" s="107" t="s">
        <v>69</v>
      </c>
      <c r="N3" s="108"/>
      <c r="O3" s="106" t="s">
        <v>68</v>
      </c>
      <c r="P3" s="103"/>
      <c r="Q3" s="106" t="s">
        <v>77</v>
      </c>
      <c r="R3" s="103"/>
      <c r="S3" s="107" t="s">
        <v>75</v>
      </c>
      <c r="T3" s="108"/>
      <c r="U3" s="33" t="s">
        <v>19</v>
      </c>
    </row>
    <row r="4" spans="1:21" ht="14.25" customHeight="1" thickBot="1">
      <c r="A4" s="96"/>
      <c r="B4" s="96"/>
      <c r="C4" s="96"/>
      <c r="D4" s="96"/>
      <c r="E4" s="54" t="s">
        <v>18</v>
      </c>
      <c r="F4" s="55">
        <v>0.2</v>
      </c>
      <c r="G4" s="58" t="s">
        <v>18</v>
      </c>
      <c r="H4" s="58">
        <v>0.5</v>
      </c>
      <c r="I4" s="34" t="s">
        <v>17</v>
      </c>
      <c r="J4" s="34" t="s">
        <v>18</v>
      </c>
      <c r="K4" s="35" t="s">
        <v>17</v>
      </c>
      <c r="L4" s="35" t="s">
        <v>18</v>
      </c>
      <c r="M4" s="49" t="s">
        <v>17</v>
      </c>
      <c r="N4" s="49" t="s">
        <v>18</v>
      </c>
      <c r="O4" s="49" t="s">
        <v>17</v>
      </c>
      <c r="P4" s="49" t="s">
        <v>18</v>
      </c>
      <c r="Q4" s="49" t="s">
        <v>17</v>
      </c>
      <c r="R4" s="49" t="s">
        <v>18</v>
      </c>
      <c r="S4" s="49" t="s">
        <v>17</v>
      </c>
      <c r="T4" s="49" t="s">
        <v>18</v>
      </c>
      <c r="U4" s="36" t="s">
        <v>18</v>
      </c>
    </row>
    <row r="5" spans="1:21" ht="14.25" customHeight="1" thickBot="1">
      <c r="A5" s="25">
        <f t="shared" ref="A5:A18" si="0">A4+1</f>
        <v>1</v>
      </c>
      <c r="B5" s="26" t="s">
        <v>58</v>
      </c>
      <c r="C5" s="26" t="s">
        <v>2</v>
      </c>
      <c r="D5" s="47">
        <v>2012</v>
      </c>
      <c r="E5" s="44">
        <f>'2021-22'!M6</f>
        <v>455</v>
      </c>
      <c r="F5" s="44">
        <f>E5*20/100</f>
        <v>91</v>
      </c>
      <c r="G5" s="56">
        <v>6</v>
      </c>
      <c r="H5" s="59">
        <f t="shared" ref="H5:H11" si="1">G5*50/100</f>
        <v>3</v>
      </c>
      <c r="I5" s="28">
        <v>2</v>
      </c>
      <c r="J5" s="28">
        <v>150</v>
      </c>
      <c r="K5" s="29">
        <v>2</v>
      </c>
      <c r="L5" s="29">
        <v>160</v>
      </c>
      <c r="M5" s="39">
        <v>2</v>
      </c>
      <c r="N5" s="39">
        <v>150</v>
      </c>
      <c r="O5" s="38" t="s">
        <v>57</v>
      </c>
      <c r="P5" s="39">
        <v>150</v>
      </c>
      <c r="Q5" s="38" t="s">
        <v>44</v>
      </c>
      <c r="R5" s="39">
        <v>180</v>
      </c>
      <c r="S5" s="39">
        <v>1</v>
      </c>
      <c r="T5" s="39">
        <v>180</v>
      </c>
      <c r="U5" s="30">
        <f t="shared" ref="U5:U18" si="2">F5+J5+L5+N5+P5+R5+T5+H5</f>
        <v>1064</v>
      </c>
    </row>
    <row r="6" spans="1:21" ht="14.25" customHeight="1" thickBot="1">
      <c r="A6" s="25">
        <f t="shared" si="0"/>
        <v>2</v>
      </c>
      <c r="B6" s="26" t="s">
        <v>31</v>
      </c>
      <c r="C6" s="26" t="s">
        <v>27</v>
      </c>
      <c r="D6" s="47">
        <v>2012</v>
      </c>
      <c r="E6" s="44">
        <f>'2021-22'!M5</f>
        <v>606.55999999999995</v>
      </c>
      <c r="F6" s="44">
        <f>E6*20/100</f>
        <v>121.31199999999998</v>
      </c>
      <c r="G6" s="59">
        <v>12</v>
      </c>
      <c r="H6" s="59">
        <f t="shared" si="1"/>
        <v>6</v>
      </c>
      <c r="I6" s="28">
        <v>1</v>
      </c>
      <c r="J6" s="28">
        <v>180</v>
      </c>
      <c r="K6" s="29">
        <v>1</v>
      </c>
      <c r="L6" s="29">
        <v>200</v>
      </c>
      <c r="M6" s="39">
        <v>1</v>
      </c>
      <c r="N6" s="39">
        <v>180</v>
      </c>
      <c r="O6" s="38" t="s">
        <v>44</v>
      </c>
      <c r="P6" s="39">
        <v>180</v>
      </c>
      <c r="Q6" s="38" t="s">
        <v>57</v>
      </c>
      <c r="R6" s="39">
        <v>150</v>
      </c>
      <c r="S6" s="39"/>
      <c r="T6" s="39"/>
      <c r="U6" s="30">
        <f t="shared" si="2"/>
        <v>1017.312</v>
      </c>
    </row>
    <row r="7" spans="1:21" ht="14.25" customHeight="1" thickBot="1">
      <c r="A7" s="25">
        <f t="shared" si="0"/>
        <v>3</v>
      </c>
      <c r="B7" s="26" t="s">
        <v>60</v>
      </c>
      <c r="C7" s="26" t="s">
        <v>2</v>
      </c>
      <c r="D7" s="46">
        <v>2013</v>
      </c>
      <c r="E7" s="44">
        <f>'2021-22'!M7</f>
        <v>360</v>
      </c>
      <c r="F7" s="44">
        <f>E7*20/100</f>
        <v>72</v>
      </c>
      <c r="G7" s="56"/>
      <c r="H7" s="59">
        <f t="shared" si="1"/>
        <v>0</v>
      </c>
      <c r="I7" s="28">
        <v>6</v>
      </c>
      <c r="J7" s="28">
        <v>95</v>
      </c>
      <c r="K7" s="48"/>
      <c r="L7" s="29"/>
      <c r="M7" s="38" t="s">
        <v>45</v>
      </c>
      <c r="N7" s="39">
        <v>120</v>
      </c>
      <c r="O7" s="38" t="s">
        <v>42</v>
      </c>
      <c r="P7" s="39">
        <v>90</v>
      </c>
      <c r="Q7" s="39"/>
      <c r="R7" s="39"/>
      <c r="S7" s="38" t="s">
        <v>45</v>
      </c>
      <c r="T7" s="39">
        <v>120</v>
      </c>
      <c r="U7" s="30">
        <f t="shared" si="2"/>
        <v>497</v>
      </c>
    </row>
    <row r="8" spans="1:21" ht="14.25" customHeight="1" thickBot="1">
      <c r="A8" s="25">
        <f t="shared" si="0"/>
        <v>4</v>
      </c>
      <c r="B8" s="26" t="s">
        <v>72</v>
      </c>
      <c r="C8" s="26" t="s">
        <v>8</v>
      </c>
      <c r="D8" s="45">
        <v>2015</v>
      </c>
      <c r="E8" s="27"/>
      <c r="F8" s="27"/>
      <c r="G8" s="57"/>
      <c r="H8" s="59">
        <f t="shared" si="1"/>
        <v>0</v>
      </c>
      <c r="I8" s="28">
        <v>8</v>
      </c>
      <c r="J8" s="28">
        <v>85</v>
      </c>
      <c r="K8" s="48" t="s">
        <v>42</v>
      </c>
      <c r="L8" s="29">
        <v>100</v>
      </c>
      <c r="M8" s="38" t="s">
        <v>43</v>
      </c>
      <c r="N8" s="39">
        <v>60</v>
      </c>
      <c r="O8" s="39"/>
      <c r="P8" s="39"/>
      <c r="Q8" s="39"/>
      <c r="R8" s="39"/>
      <c r="S8" s="39">
        <v>2</v>
      </c>
      <c r="T8" s="39">
        <v>150</v>
      </c>
      <c r="U8" s="30">
        <f t="shared" si="2"/>
        <v>395</v>
      </c>
    </row>
    <row r="9" spans="1:21" ht="15.75" thickBot="1">
      <c r="A9" s="25">
        <f t="shared" si="0"/>
        <v>5</v>
      </c>
      <c r="B9" s="26" t="s">
        <v>65</v>
      </c>
      <c r="C9" s="26" t="s">
        <v>5</v>
      </c>
      <c r="D9" s="45">
        <v>2013</v>
      </c>
      <c r="E9" s="44">
        <f>'2021-22'!M11</f>
        <v>130</v>
      </c>
      <c r="F9" s="27">
        <f>E9*20/100</f>
        <v>26</v>
      </c>
      <c r="G9" s="57"/>
      <c r="H9" s="59">
        <f t="shared" si="1"/>
        <v>0</v>
      </c>
      <c r="I9" s="28">
        <v>3</v>
      </c>
      <c r="J9" s="28">
        <v>125</v>
      </c>
      <c r="K9" s="48" t="s">
        <v>45</v>
      </c>
      <c r="L9" s="29">
        <v>130</v>
      </c>
      <c r="M9" s="38" t="s">
        <v>42</v>
      </c>
      <c r="N9" s="39">
        <v>90</v>
      </c>
      <c r="O9" s="39"/>
      <c r="P9" s="39"/>
      <c r="Q9" s="39"/>
      <c r="R9" s="39"/>
      <c r="S9" s="39"/>
      <c r="T9" s="39"/>
      <c r="U9" s="30">
        <f t="shared" si="2"/>
        <v>371</v>
      </c>
    </row>
    <row r="10" spans="1:21" ht="15.75" thickBot="1">
      <c r="A10" s="25">
        <f t="shared" si="0"/>
        <v>6</v>
      </c>
      <c r="B10" s="26" t="s">
        <v>71</v>
      </c>
      <c r="C10" s="26" t="s">
        <v>5</v>
      </c>
      <c r="D10" s="45">
        <v>2012</v>
      </c>
      <c r="E10" s="27"/>
      <c r="F10" s="27"/>
      <c r="G10" s="57"/>
      <c r="H10" s="59">
        <f t="shared" si="1"/>
        <v>0</v>
      </c>
      <c r="I10" s="28">
        <v>9</v>
      </c>
      <c r="J10" s="28">
        <v>80</v>
      </c>
      <c r="K10" s="48" t="s">
        <v>45</v>
      </c>
      <c r="L10" s="29">
        <v>130</v>
      </c>
      <c r="M10" s="38" t="s">
        <v>42</v>
      </c>
      <c r="N10" s="39">
        <v>90</v>
      </c>
      <c r="O10" s="39"/>
      <c r="P10" s="39"/>
      <c r="Q10" s="39"/>
      <c r="R10" s="39"/>
      <c r="S10" s="39"/>
      <c r="T10" s="39"/>
      <c r="U10" s="30">
        <f t="shared" si="2"/>
        <v>300</v>
      </c>
    </row>
    <row r="11" spans="1:21" ht="15.75" thickBot="1">
      <c r="A11" s="25">
        <f t="shared" si="0"/>
        <v>7</v>
      </c>
      <c r="B11" s="26" t="s">
        <v>61</v>
      </c>
      <c r="C11" s="26" t="s">
        <v>5</v>
      </c>
      <c r="D11" s="46">
        <v>2014</v>
      </c>
      <c r="E11" s="44">
        <f>'2021-22'!M8</f>
        <v>200</v>
      </c>
      <c r="F11" s="44">
        <f>E11*20/100</f>
        <v>40</v>
      </c>
      <c r="G11" s="56"/>
      <c r="H11" s="59">
        <f t="shared" si="1"/>
        <v>0</v>
      </c>
      <c r="I11" s="28">
        <v>4</v>
      </c>
      <c r="J11" s="28">
        <v>110</v>
      </c>
      <c r="K11" s="48"/>
      <c r="L11" s="29"/>
      <c r="M11" s="38" t="s">
        <v>45</v>
      </c>
      <c r="N11" s="39">
        <v>120</v>
      </c>
      <c r="O11" s="38"/>
      <c r="P11" s="39"/>
      <c r="Q11" s="39"/>
      <c r="R11" s="39"/>
      <c r="S11" s="39"/>
      <c r="T11" s="39"/>
      <c r="U11" s="30">
        <f t="shared" si="2"/>
        <v>270</v>
      </c>
    </row>
    <row r="12" spans="1:21" ht="15.75" thickBot="1">
      <c r="A12" s="25">
        <f t="shared" si="0"/>
        <v>8</v>
      </c>
      <c r="B12" s="26" t="s">
        <v>76</v>
      </c>
      <c r="C12" s="26" t="s">
        <v>8</v>
      </c>
      <c r="D12" s="46">
        <v>2014</v>
      </c>
      <c r="E12" s="27"/>
      <c r="F12" s="27"/>
      <c r="G12" s="57"/>
      <c r="H12" s="57"/>
      <c r="I12" s="28"/>
      <c r="J12" s="28"/>
      <c r="K12" s="48" t="s">
        <v>42</v>
      </c>
      <c r="L12" s="29">
        <v>100</v>
      </c>
      <c r="M12" s="39"/>
      <c r="N12" s="39"/>
      <c r="O12" s="39"/>
      <c r="P12" s="39"/>
      <c r="Q12" s="39"/>
      <c r="R12" s="39"/>
      <c r="S12" s="38" t="s">
        <v>45</v>
      </c>
      <c r="T12" s="39">
        <v>120</v>
      </c>
      <c r="U12" s="30">
        <f t="shared" si="2"/>
        <v>220</v>
      </c>
    </row>
    <row r="13" spans="1:21" ht="15.75" thickBot="1">
      <c r="A13" s="25">
        <f t="shared" si="0"/>
        <v>9</v>
      </c>
      <c r="B13" s="26" t="s">
        <v>70</v>
      </c>
      <c r="C13" s="26" t="s">
        <v>5</v>
      </c>
      <c r="D13" s="45">
        <v>2013</v>
      </c>
      <c r="E13" s="27"/>
      <c r="F13" s="27"/>
      <c r="G13" s="57"/>
      <c r="H13" s="59">
        <f t="shared" ref="H13:H18" si="3">G13*50/100</f>
        <v>0</v>
      </c>
      <c r="I13" s="28">
        <v>7</v>
      </c>
      <c r="J13" s="28">
        <v>90</v>
      </c>
      <c r="K13" s="29"/>
      <c r="L13" s="29"/>
      <c r="M13" s="38" t="s">
        <v>42</v>
      </c>
      <c r="N13" s="39">
        <v>90</v>
      </c>
      <c r="O13" s="39"/>
      <c r="P13" s="39"/>
      <c r="Q13" s="39"/>
      <c r="R13" s="39"/>
      <c r="S13" s="39"/>
      <c r="T13" s="39"/>
      <c r="U13" s="30">
        <f t="shared" si="2"/>
        <v>180</v>
      </c>
    </row>
    <row r="14" spans="1:21" ht="15.75" thickBot="1">
      <c r="A14" s="25">
        <f t="shared" si="0"/>
        <v>10</v>
      </c>
      <c r="B14" s="26" t="s">
        <v>62</v>
      </c>
      <c r="C14" s="26" t="s">
        <v>5</v>
      </c>
      <c r="D14" s="45">
        <v>2013</v>
      </c>
      <c r="E14" s="44">
        <f>'2021-22'!M9</f>
        <v>195</v>
      </c>
      <c r="F14" s="44">
        <f>E14*20/100</f>
        <v>39</v>
      </c>
      <c r="G14" s="56"/>
      <c r="H14" s="59">
        <f t="shared" si="3"/>
        <v>0</v>
      </c>
      <c r="I14" s="28"/>
      <c r="J14" s="28"/>
      <c r="K14" s="48"/>
      <c r="L14" s="29"/>
      <c r="M14" s="38" t="s">
        <v>42</v>
      </c>
      <c r="N14" s="39">
        <v>90</v>
      </c>
      <c r="O14" s="39"/>
      <c r="P14" s="39"/>
      <c r="Q14" s="39"/>
      <c r="R14" s="39"/>
      <c r="S14" s="39"/>
      <c r="T14" s="39"/>
      <c r="U14" s="30">
        <f t="shared" si="2"/>
        <v>129</v>
      </c>
    </row>
    <row r="15" spans="1:21" ht="15.75" thickBot="1">
      <c r="A15" s="25">
        <f t="shared" si="0"/>
        <v>11</v>
      </c>
      <c r="B15" s="26" t="s">
        <v>66</v>
      </c>
      <c r="C15" s="26" t="s">
        <v>3</v>
      </c>
      <c r="D15" s="53">
        <v>2012</v>
      </c>
      <c r="E15" s="44">
        <f>'2021-22'!M12</f>
        <v>100</v>
      </c>
      <c r="F15" s="27">
        <f>E15*20/100</f>
        <v>20</v>
      </c>
      <c r="G15" s="57"/>
      <c r="H15" s="59">
        <f t="shared" si="3"/>
        <v>0</v>
      </c>
      <c r="I15" s="28">
        <v>5</v>
      </c>
      <c r="J15" s="28">
        <v>100</v>
      </c>
      <c r="K15" s="48"/>
      <c r="L15" s="29"/>
      <c r="M15" s="39"/>
      <c r="N15" s="39"/>
      <c r="O15" s="52"/>
      <c r="P15" s="52"/>
      <c r="Q15" s="52"/>
      <c r="R15" s="52"/>
      <c r="S15" s="52"/>
      <c r="T15" s="52"/>
      <c r="U15" s="30">
        <f t="shared" si="2"/>
        <v>120</v>
      </c>
    </row>
    <row r="16" spans="1:21" ht="15.75" thickBot="1">
      <c r="A16" s="25">
        <f t="shared" si="0"/>
        <v>12</v>
      </c>
      <c r="B16" s="26" t="s">
        <v>63</v>
      </c>
      <c r="C16" s="26" t="s">
        <v>2</v>
      </c>
      <c r="D16" s="45">
        <v>2013</v>
      </c>
      <c r="E16" s="44">
        <f>'2021-22'!M13</f>
        <v>90</v>
      </c>
      <c r="F16" s="44">
        <f>E16*20/100</f>
        <v>18</v>
      </c>
      <c r="G16" s="56"/>
      <c r="H16" s="59">
        <f t="shared" si="3"/>
        <v>0</v>
      </c>
      <c r="I16" s="28"/>
      <c r="J16" s="28"/>
      <c r="K16" s="48"/>
      <c r="L16" s="29"/>
      <c r="M16" s="39"/>
      <c r="N16" s="39"/>
      <c r="O16" s="39"/>
      <c r="P16" s="39"/>
      <c r="Q16" s="39"/>
      <c r="R16" s="39"/>
      <c r="S16" s="39"/>
      <c r="T16" s="39"/>
      <c r="U16" s="30">
        <f t="shared" si="2"/>
        <v>18</v>
      </c>
    </row>
    <row r="17" spans="1:21" ht="15.75" thickBot="1">
      <c r="A17" s="25">
        <f t="shared" si="0"/>
        <v>13</v>
      </c>
      <c r="B17" s="45" t="s">
        <v>54</v>
      </c>
      <c r="C17" s="26" t="s">
        <v>51</v>
      </c>
      <c r="D17" s="53">
        <v>2012</v>
      </c>
      <c r="E17" s="44">
        <f>'2021-22'!M16</f>
        <v>16</v>
      </c>
      <c r="F17" s="44">
        <f>E17*20/100</f>
        <v>3.2</v>
      </c>
      <c r="G17" s="57"/>
      <c r="H17" s="59">
        <f t="shared" si="3"/>
        <v>0</v>
      </c>
      <c r="I17" s="28"/>
      <c r="J17" s="28"/>
      <c r="K17" s="48"/>
      <c r="L17" s="29"/>
      <c r="M17" s="39"/>
      <c r="N17" s="39"/>
      <c r="O17" s="38"/>
      <c r="P17" s="39"/>
      <c r="Q17" s="39"/>
      <c r="R17" s="39"/>
      <c r="S17" s="39"/>
      <c r="T17" s="39"/>
      <c r="U17" s="30">
        <f t="shared" si="2"/>
        <v>3.2</v>
      </c>
    </row>
    <row r="18" spans="1:21" ht="15.75" thickBot="1">
      <c r="A18" s="25">
        <f t="shared" si="0"/>
        <v>14</v>
      </c>
      <c r="B18" s="26" t="s">
        <v>9</v>
      </c>
      <c r="C18" s="26"/>
      <c r="D18" s="45"/>
      <c r="E18" s="44">
        <f>'2021-22'!M17</f>
        <v>6.68</v>
      </c>
      <c r="F18" s="44">
        <f>E18*20/100</f>
        <v>1.3359999999999999</v>
      </c>
      <c r="G18" s="56"/>
      <c r="H18" s="59">
        <f t="shared" si="3"/>
        <v>0</v>
      </c>
      <c r="I18" s="28"/>
      <c r="J18" s="28"/>
      <c r="K18" s="48"/>
      <c r="L18" s="29"/>
      <c r="M18" s="39"/>
      <c r="N18" s="39"/>
      <c r="O18" s="38"/>
      <c r="P18" s="39"/>
      <c r="Q18" s="39"/>
      <c r="R18" s="39"/>
      <c r="S18" s="39"/>
      <c r="T18" s="39"/>
      <c r="U18" s="30">
        <f t="shared" si="2"/>
        <v>1.3359999999999999</v>
      </c>
    </row>
  </sheetData>
  <autoFilter ref="U3:U14">
    <sortState ref="A6:U18">
      <sortCondition descending="1" ref="U3:U14"/>
    </sortState>
  </autoFilter>
  <mergeCells count="13">
    <mergeCell ref="A1:U2"/>
    <mergeCell ref="A3:A4"/>
    <mergeCell ref="B3:B4"/>
    <mergeCell ref="C3:C4"/>
    <mergeCell ref="D3:D4"/>
    <mergeCell ref="E3:F3"/>
    <mergeCell ref="I3:J3"/>
    <mergeCell ref="K3:L3"/>
    <mergeCell ref="O3:P3"/>
    <mergeCell ref="M3:N3"/>
    <mergeCell ref="G3:H3"/>
    <mergeCell ref="S3:T3"/>
    <mergeCell ref="Q3:R3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zoomScale="80" zoomScaleNormal="80" workbookViewId="0">
      <selection activeCell="I27" sqref="I27"/>
    </sheetView>
  </sheetViews>
  <sheetFormatPr defaultRowHeight="15"/>
  <cols>
    <col min="1" max="1" width="8.7109375" style="23"/>
    <col min="2" max="2" width="20.42578125" customWidth="1"/>
    <col min="3" max="4" width="10.42578125" customWidth="1"/>
    <col min="5" max="8" width="9" customWidth="1"/>
  </cols>
  <sheetData>
    <row r="1" spans="1:21" ht="20.100000000000001" customHeight="1" thickBot="1">
      <c r="A1" s="102" t="s">
        <v>78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20.100000000000001" customHeight="1" thickBo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42.75" customHeight="1" thickBot="1">
      <c r="A3" s="95" t="s">
        <v>56</v>
      </c>
      <c r="B3" s="97" t="s">
        <v>0</v>
      </c>
      <c r="C3" s="97" t="s">
        <v>1</v>
      </c>
      <c r="D3" s="97" t="s">
        <v>49</v>
      </c>
      <c r="E3" s="104" t="s">
        <v>73</v>
      </c>
      <c r="F3" s="105"/>
      <c r="G3" s="109" t="s">
        <v>74</v>
      </c>
      <c r="H3" s="110"/>
      <c r="I3" s="92" t="s">
        <v>40</v>
      </c>
      <c r="J3" s="92"/>
      <c r="K3" s="93" t="s">
        <v>41</v>
      </c>
      <c r="L3" s="93"/>
      <c r="M3" s="107" t="s">
        <v>69</v>
      </c>
      <c r="N3" s="108"/>
      <c r="O3" s="106" t="s">
        <v>79</v>
      </c>
      <c r="P3" s="103"/>
      <c r="Q3" s="106" t="s">
        <v>77</v>
      </c>
      <c r="R3" s="103"/>
      <c r="S3" s="107" t="s">
        <v>75</v>
      </c>
      <c r="T3" s="108"/>
      <c r="U3" s="33" t="s">
        <v>19</v>
      </c>
    </row>
    <row r="4" spans="1:21" ht="14.25" customHeight="1" thickBot="1">
      <c r="A4" s="96"/>
      <c r="B4" s="96"/>
      <c r="C4" s="96"/>
      <c r="D4" s="96"/>
      <c r="E4" s="54" t="s">
        <v>18</v>
      </c>
      <c r="F4" s="55">
        <v>0.2</v>
      </c>
      <c r="G4" s="58" t="s">
        <v>18</v>
      </c>
      <c r="H4" s="58">
        <v>0.5</v>
      </c>
      <c r="I4" s="34" t="s">
        <v>17</v>
      </c>
      <c r="J4" s="34" t="s">
        <v>18</v>
      </c>
      <c r="K4" s="35" t="s">
        <v>17</v>
      </c>
      <c r="L4" s="35" t="s">
        <v>18</v>
      </c>
      <c r="M4" s="49" t="s">
        <v>17</v>
      </c>
      <c r="N4" s="49" t="s">
        <v>18</v>
      </c>
      <c r="O4" s="49" t="s">
        <v>17</v>
      </c>
      <c r="P4" s="49" t="s">
        <v>18</v>
      </c>
      <c r="Q4" s="49" t="s">
        <v>17</v>
      </c>
      <c r="R4" s="49" t="s">
        <v>18</v>
      </c>
      <c r="S4" s="49" t="s">
        <v>17</v>
      </c>
      <c r="T4" s="49" t="s">
        <v>18</v>
      </c>
      <c r="U4" s="36" t="s">
        <v>18</v>
      </c>
    </row>
    <row r="5" spans="1:21" ht="14.25" customHeight="1" thickBot="1">
      <c r="A5" s="25">
        <f>A4+1</f>
        <v>1</v>
      </c>
      <c r="B5" s="26" t="s">
        <v>65</v>
      </c>
      <c r="C5" s="26" t="s">
        <v>5</v>
      </c>
      <c r="D5" s="53">
        <v>2013</v>
      </c>
      <c r="E5" s="44">
        <f>'2022-23'!U9</f>
        <v>371</v>
      </c>
      <c r="F5" s="44">
        <f>E5*20/100</f>
        <v>74.2</v>
      </c>
      <c r="G5" s="57"/>
      <c r="H5" s="59">
        <f>G5*50/100</f>
        <v>0</v>
      </c>
      <c r="I5" s="28">
        <v>1</v>
      </c>
      <c r="J5" s="28">
        <v>180</v>
      </c>
      <c r="K5" s="48" t="s">
        <v>44</v>
      </c>
      <c r="L5" s="29">
        <v>200</v>
      </c>
      <c r="M5" s="38" t="s">
        <v>44</v>
      </c>
      <c r="N5" s="39">
        <v>180</v>
      </c>
      <c r="O5" s="39">
        <v>3</v>
      </c>
      <c r="P5" s="39">
        <v>120</v>
      </c>
      <c r="Q5" s="39"/>
      <c r="R5" s="39"/>
      <c r="S5" s="39">
        <v>2</v>
      </c>
      <c r="T5" s="39">
        <v>150</v>
      </c>
      <c r="U5" s="30">
        <f>F5+J5+L5+N5+P5+R5+T5+H5</f>
        <v>904.2</v>
      </c>
    </row>
    <row r="6" spans="1:21" ht="14.25" customHeight="1" thickBot="1">
      <c r="A6" s="25">
        <f>A5+1</f>
        <v>2</v>
      </c>
      <c r="B6" s="26" t="s">
        <v>72</v>
      </c>
      <c r="C6" s="26" t="s">
        <v>8</v>
      </c>
      <c r="D6" s="45">
        <v>2015</v>
      </c>
      <c r="E6" s="44">
        <f>'2022-23'!U8</f>
        <v>395</v>
      </c>
      <c r="F6" s="44">
        <f>E6*20/100</f>
        <v>79</v>
      </c>
      <c r="G6" s="57"/>
      <c r="H6" s="59">
        <f>G6*50/100</f>
        <v>0</v>
      </c>
      <c r="I6" s="28">
        <v>2</v>
      </c>
      <c r="J6" s="28">
        <v>150</v>
      </c>
      <c r="K6" s="48" t="s">
        <v>57</v>
      </c>
      <c r="L6" s="29">
        <v>160</v>
      </c>
      <c r="M6" s="38" t="s">
        <v>80</v>
      </c>
      <c r="N6" s="39">
        <v>120</v>
      </c>
      <c r="O6" s="39">
        <v>3</v>
      </c>
      <c r="P6" s="39">
        <v>120</v>
      </c>
      <c r="Q6" s="39">
        <v>3</v>
      </c>
      <c r="R6" s="39">
        <v>120</v>
      </c>
      <c r="S6" s="39" t="s">
        <v>81</v>
      </c>
      <c r="T6" s="39">
        <v>90</v>
      </c>
      <c r="U6" s="30">
        <f>F6+J6+L6+N6+P6+R6+T6+H6</f>
        <v>839</v>
      </c>
    </row>
    <row r="7" spans="1:21" ht="15.75" thickBot="1">
      <c r="A7" s="25">
        <v>3</v>
      </c>
      <c r="B7" s="26" t="s">
        <v>83</v>
      </c>
      <c r="C7" s="26" t="s">
        <v>2</v>
      </c>
      <c r="D7" s="53">
        <v>2015</v>
      </c>
      <c r="E7" s="44"/>
      <c r="F7" s="44">
        <v>0</v>
      </c>
      <c r="G7" s="56"/>
      <c r="H7" s="59">
        <v>0</v>
      </c>
      <c r="I7" s="28">
        <v>4</v>
      </c>
      <c r="J7" s="28">
        <v>110</v>
      </c>
      <c r="K7" s="48" t="s">
        <v>81</v>
      </c>
      <c r="L7" s="29">
        <v>100</v>
      </c>
      <c r="M7" s="38" t="s">
        <v>81</v>
      </c>
      <c r="N7" s="39">
        <v>90</v>
      </c>
      <c r="O7" s="39"/>
      <c r="P7" s="39">
        <v>3</v>
      </c>
      <c r="Q7" s="39" t="s">
        <v>81</v>
      </c>
      <c r="R7" s="39">
        <v>90</v>
      </c>
      <c r="S7" s="39" t="s">
        <v>81</v>
      </c>
      <c r="T7" s="39">
        <v>90</v>
      </c>
      <c r="U7" s="30">
        <f>SUM(F7,H7,J7,L7,N7,P7,R7,T7)</f>
        <v>483</v>
      </c>
    </row>
    <row r="8" spans="1:21" ht="15.75" thickBot="1">
      <c r="A8" s="25">
        <f t="shared" ref="A8:A21" si="0">A7+1</f>
        <v>4</v>
      </c>
      <c r="B8" s="26" t="s">
        <v>82</v>
      </c>
      <c r="C8" s="26" t="s">
        <v>2</v>
      </c>
      <c r="D8" s="53">
        <v>2016</v>
      </c>
      <c r="E8" s="44"/>
      <c r="F8" s="44">
        <v>0</v>
      </c>
      <c r="G8" s="56"/>
      <c r="H8" s="59">
        <v>0</v>
      </c>
      <c r="I8" s="28">
        <v>3</v>
      </c>
      <c r="J8" s="28">
        <v>120</v>
      </c>
      <c r="K8" s="48" t="s">
        <v>80</v>
      </c>
      <c r="L8" s="29">
        <v>130</v>
      </c>
      <c r="M8" s="38" t="s">
        <v>81</v>
      </c>
      <c r="N8" s="39">
        <v>90</v>
      </c>
      <c r="O8" s="39"/>
      <c r="P8" s="39">
        <v>3</v>
      </c>
      <c r="Q8" s="39"/>
      <c r="R8" s="39"/>
      <c r="S8" s="39" t="s">
        <v>81</v>
      </c>
      <c r="T8" s="39">
        <v>90</v>
      </c>
      <c r="U8" s="30">
        <f>SUM(F8,H8,J8,L8,N8,P8,R8,T8)</f>
        <v>433</v>
      </c>
    </row>
    <row r="9" spans="1:21" ht="15.75" thickBot="1">
      <c r="A9" s="25">
        <f t="shared" si="0"/>
        <v>5</v>
      </c>
      <c r="B9" s="26" t="s">
        <v>88</v>
      </c>
      <c r="C9" s="26" t="s">
        <v>89</v>
      </c>
      <c r="D9" s="53"/>
      <c r="E9" s="44"/>
      <c r="F9" s="44">
        <v>0</v>
      </c>
      <c r="G9" s="56"/>
      <c r="H9" s="59">
        <v>0</v>
      </c>
      <c r="I9" s="28"/>
      <c r="J9" s="28">
        <v>0</v>
      </c>
      <c r="K9" s="48" t="s">
        <v>80</v>
      </c>
      <c r="L9" s="29">
        <v>130</v>
      </c>
      <c r="M9" s="38"/>
      <c r="N9" s="39">
        <v>0</v>
      </c>
      <c r="O9" s="39" t="s">
        <v>81</v>
      </c>
      <c r="P9" s="39">
        <v>90</v>
      </c>
      <c r="Q9" s="39" t="s">
        <v>81</v>
      </c>
      <c r="R9" s="39">
        <v>90</v>
      </c>
      <c r="S9" s="39" t="s">
        <v>81</v>
      </c>
      <c r="T9" s="39">
        <v>90</v>
      </c>
      <c r="U9" s="30">
        <f>SUM(F9,H9,J9,L9,N9,P9,R9,T9)</f>
        <v>400</v>
      </c>
    </row>
    <row r="10" spans="1:21" ht="15.75" thickBot="1">
      <c r="A10" s="25">
        <v>4</v>
      </c>
      <c r="B10" s="26" t="s">
        <v>61</v>
      </c>
      <c r="C10" s="26" t="s">
        <v>5</v>
      </c>
      <c r="D10" s="46">
        <v>2014</v>
      </c>
      <c r="E10" s="44">
        <f>'2022-23'!U11</f>
        <v>270</v>
      </c>
      <c r="F10" s="44">
        <f>E10*20/100</f>
        <v>54</v>
      </c>
      <c r="G10" s="56"/>
      <c r="H10" s="59">
        <f>G10*50/100</f>
        <v>0</v>
      </c>
      <c r="I10" s="28"/>
      <c r="J10" s="28">
        <v>0</v>
      </c>
      <c r="K10" s="48"/>
      <c r="L10" s="29"/>
      <c r="M10" s="38" t="s">
        <v>80</v>
      </c>
      <c r="N10" s="39">
        <v>120</v>
      </c>
      <c r="O10" s="38" t="s">
        <v>81</v>
      </c>
      <c r="P10" s="39">
        <v>90</v>
      </c>
      <c r="Q10" s="39"/>
      <c r="R10" s="39"/>
      <c r="S10" s="39"/>
      <c r="T10" s="39">
        <v>0</v>
      </c>
      <c r="U10" s="30">
        <f>F10+J10+L10+N10+P10+R10+T10+H10</f>
        <v>264</v>
      </c>
    </row>
    <row r="11" spans="1:21" ht="15.75" thickBot="1">
      <c r="A11" s="25">
        <f t="shared" si="0"/>
        <v>5</v>
      </c>
      <c r="B11" s="26" t="s">
        <v>84</v>
      </c>
      <c r="C11" s="26" t="s">
        <v>2</v>
      </c>
      <c r="D11" s="53"/>
      <c r="E11" s="44"/>
      <c r="F11" s="44">
        <v>0</v>
      </c>
      <c r="G11" s="56"/>
      <c r="H11" s="59">
        <v>0</v>
      </c>
      <c r="I11" s="28"/>
      <c r="J11" s="28">
        <v>0</v>
      </c>
      <c r="K11" s="48"/>
      <c r="L11" s="29"/>
      <c r="M11" s="38" t="s">
        <v>81</v>
      </c>
      <c r="N11" s="39">
        <v>90</v>
      </c>
      <c r="O11" s="39"/>
      <c r="P11" s="39">
        <v>0</v>
      </c>
      <c r="Q11" s="39">
        <v>3</v>
      </c>
      <c r="R11" s="39">
        <v>120</v>
      </c>
      <c r="S11" s="39"/>
      <c r="T11" s="39">
        <v>0</v>
      </c>
      <c r="U11" s="30">
        <f>SUM(F11,H11,J11,L11,N11,P11,R11,T11)</f>
        <v>210</v>
      </c>
    </row>
    <row r="12" spans="1:21" ht="15.75" thickBot="1">
      <c r="A12" s="25">
        <f t="shared" si="0"/>
        <v>6</v>
      </c>
      <c r="B12" s="26" t="s">
        <v>70</v>
      </c>
      <c r="C12" s="26" t="s">
        <v>5</v>
      </c>
      <c r="D12" s="53">
        <v>2013</v>
      </c>
      <c r="E12" s="44">
        <f>'2022-23'!U13</f>
        <v>180</v>
      </c>
      <c r="F12" s="44">
        <f>E12*20/100</f>
        <v>36</v>
      </c>
      <c r="G12" s="57"/>
      <c r="H12" s="59">
        <f>G12*50/100</f>
        <v>0</v>
      </c>
      <c r="I12" s="28"/>
      <c r="J12" s="28">
        <v>0</v>
      </c>
      <c r="K12" s="29"/>
      <c r="L12" s="29"/>
      <c r="M12" s="38" t="s">
        <v>57</v>
      </c>
      <c r="N12" s="39">
        <v>150</v>
      </c>
      <c r="O12" s="39"/>
      <c r="P12" s="39">
        <v>0</v>
      </c>
      <c r="Q12" s="39"/>
      <c r="R12" s="39"/>
      <c r="S12" s="39"/>
      <c r="T12" s="39">
        <v>0</v>
      </c>
      <c r="U12" s="30">
        <f>F12+J12+L12+N12+P12+R12+T12+H12</f>
        <v>186</v>
      </c>
    </row>
    <row r="13" spans="1:21" ht="15.75" thickBot="1">
      <c r="A13" s="25">
        <v>5</v>
      </c>
      <c r="B13" s="26" t="s">
        <v>86</v>
      </c>
      <c r="C13" s="26" t="s">
        <v>2</v>
      </c>
      <c r="D13" s="53"/>
      <c r="E13" s="44"/>
      <c r="F13" s="44">
        <v>0</v>
      </c>
      <c r="G13" s="56"/>
      <c r="H13" s="59">
        <v>0</v>
      </c>
      <c r="I13" s="28"/>
      <c r="J13" s="28">
        <v>0</v>
      </c>
      <c r="K13" s="48" t="s">
        <v>81</v>
      </c>
      <c r="L13" s="29">
        <v>100</v>
      </c>
      <c r="M13" s="38"/>
      <c r="N13" s="39">
        <v>0</v>
      </c>
      <c r="O13" s="39"/>
      <c r="P13" s="39">
        <v>0</v>
      </c>
      <c r="Q13" s="39"/>
      <c r="R13" s="39"/>
      <c r="S13" s="39"/>
      <c r="T13" s="39">
        <v>3</v>
      </c>
      <c r="U13" s="30">
        <f>F13+J13+L13+N13+P13+R13+T13+H13</f>
        <v>103</v>
      </c>
    </row>
    <row r="14" spans="1:21" ht="15.75" thickBot="1">
      <c r="A14" s="25">
        <f t="shared" si="0"/>
        <v>6</v>
      </c>
      <c r="B14" s="26" t="s">
        <v>91</v>
      </c>
      <c r="C14" s="26" t="s">
        <v>12</v>
      </c>
      <c r="D14" s="53"/>
      <c r="E14" s="44"/>
      <c r="F14" s="44"/>
      <c r="G14" s="56"/>
      <c r="H14" s="59"/>
      <c r="I14" s="28"/>
      <c r="J14" s="28"/>
      <c r="K14" s="48" t="s">
        <v>81</v>
      </c>
      <c r="L14" s="29">
        <v>100</v>
      </c>
      <c r="M14" s="38"/>
      <c r="N14" s="39"/>
      <c r="O14" s="39"/>
      <c r="P14" s="39"/>
      <c r="Q14" s="39"/>
      <c r="R14" s="39"/>
      <c r="S14" s="39"/>
      <c r="T14" s="39"/>
      <c r="U14" s="30">
        <f>F14+J14+L14+N14+P14+R14+T14+H14</f>
        <v>100</v>
      </c>
    </row>
    <row r="15" spans="1:21" ht="15.75" thickBot="1">
      <c r="A15" s="25">
        <f t="shared" si="0"/>
        <v>7</v>
      </c>
      <c r="B15" s="26" t="s">
        <v>90</v>
      </c>
      <c r="C15" s="26" t="s">
        <v>2</v>
      </c>
      <c r="D15" s="53"/>
      <c r="E15" s="44"/>
      <c r="F15" s="44"/>
      <c r="G15" s="56"/>
      <c r="H15" s="59"/>
      <c r="I15" s="28"/>
      <c r="J15" s="28"/>
      <c r="K15" s="48" t="s">
        <v>81</v>
      </c>
      <c r="L15" s="29">
        <v>100</v>
      </c>
      <c r="M15" s="38"/>
      <c r="N15" s="39"/>
      <c r="O15" s="39"/>
      <c r="P15" s="39"/>
      <c r="Q15" s="39"/>
      <c r="R15" s="39"/>
      <c r="S15" s="39"/>
      <c r="T15" s="39"/>
      <c r="U15" s="30">
        <f>SUM(F15,H15,J15,L15,N15,P15,R15,T15)</f>
        <v>100</v>
      </c>
    </row>
    <row r="16" spans="1:21" ht="15.75" thickBot="1">
      <c r="A16" s="25">
        <v>6</v>
      </c>
      <c r="B16" s="26" t="s">
        <v>60</v>
      </c>
      <c r="C16" s="26" t="s">
        <v>2</v>
      </c>
      <c r="D16" s="47">
        <v>2013</v>
      </c>
      <c r="E16" s="44">
        <f>'2022-23'!U7</f>
        <v>497</v>
      </c>
      <c r="F16" s="44">
        <f>E16*20/100</f>
        <v>99.4</v>
      </c>
      <c r="G16" s="56"/>
      <c r="H16" s="59">
        <f>G16*50/100</f>
        <v>0</v>
      </c>
      <c r="I16" s="28"/>
      <c r="J16" s="28">
        <v>0</v>
      </c>
      <c r="K16" s="48"/>
      <c r="L16" s="29"/>
      <c r="M16" s="38"/>
      <c r="N16" s="39">
        <v>0</v>
      </c>
      <c r="O16" s="38"/>
      <c r="P16" s="39">
        <v>0</v>
      </c>
      <c r="Q16" s="39"/>
      <c r="R16" s="39"/>
      <c r="S16" s="38"/>
      <c r="T16" s="39">
        <v>0</v>
      </c>
      <c r="U16" s="30">
        <f>F16+J16+L16+N16+P16+R16+T16+H16</f>
        <v>99.4</v>
      </c>
    </row>
    <row r="17" spans="1:21" ht="15.75" thickBot="1">
      <c r="A17" s="25">
        <f t="shared" si="0"/>
        <v>7</v>
      </c>
      <c r="B17" s="26" t="s">
        <v>85</v>
      </c>
      <c r="C17" s="26" t="s">
        <v>2</v>
      </c>
      <c r="D17" s="53"/>
      <c r="E17" s="44"/>
      <c r="F17" s="44">
        <v>0</v>
      </c>
      <c r="G17" s="56"/>
      <c r="H17" s="59">
        <v>0</v>
      </c>
      <c r="I17" s="28"/>
      <c r="J17" s="28">
        <v>0</v>
      </c>
      <c r="K17" s="48"/>
      <c r="L17" s="29"/>
      <c r="M17" s="38" t="s">
        <v>81</v>
      </c>
      <c r="N17" s="39">
        <v>90</v>
      </c>
      <c r="O17" s="39"/>
      <c r="P17" s="39">
        <v>0</v>
      </c>
      <c r="Q17" s="39"/>
      <c r="R17" s="39"/>
      <c r="S17" s="39"/>
      <c r="T17" s="39">
        <v>0</v>
      </c>
      <c r="U17" s="30">
        <f>F17+J17+L17+N17+P17+R17+T17+H17</f>
        <v>90</v>
      </c>
    </row>
    <row r="18" spans="1:21" ht="15.75" thickBot="1">
      <c r="A18" s="25">
        <f t="shared" si="0"/>
        <v>8</v>
      </c>
      <c r="B18" s="26" t="s">
        <v>76</v>
      </c>
      <c r="C18" s="26" t="s">
        <v>8</v>
      </c>
      <c r="D18" s="46">
        <v>2014</v>
      </c>
      <c r="E18" s="44">
        <f>'2022-23'!U12</f>
        <v>220</v>
      </c>
      <c r="F18" s="44">
        <f>E18*20/100</f>
        <v>44</v>
      </c>
      <c r="G18" s="57"/>
      <c r="H18" s="59">
        <f>G18*50/100</f>
        <v>0</v>
      </c>
      <c r="I18" s="28"/>
      <c r="J18" s="28">
        <v>0</v>
      </c>
      <c r="K18" s="48"/>
      <c r="L18" s="29"/>
      <c r="M18" s="39"/>
      <c r="N18" s="39">
        <v>0</v>
      </c>
      <c r="O18" s="39"/>
      <c r="P18" s="39">
        <v>0</v>
      </c>
      <c r="Q18" s="39"/>
      <c r="R18" s="39"/>
      <c r="S18" s="38"/>
      <c r="T18" s="39">
        <v>0</v>
      </c>
      <c r="U18" s="30">
        <f>SUM(F18,H18,J18,L18,N18,P18,R18,T18)</f>
        <v>44</v>
      </c>
    </row>
    <row r="19" spans="1:21" ht="15.75" thickBot="1">
      <c r="A19" s="25">
        <v>7</v>
      </c>
      <c r="B19" s="26" t="s">
        <v>62</v>
      </c>
      <c r="C19" s="26" t="s">
        <v>5</v>
      </c>
      <c r="D19" s="53">
        <v>2013</v>
      </c>
      <c r="E19" s="44">
        <f>'2022-23'!U14</f>
        <v>129</v>
      </c>
      <c r="F19" s="44">
        <f>E19*20/100</f>
        <v>25.8</v>
      </c>
      <c r="G19" s="56"/>
      <c r="H19" s="59">
        <f>G19*50/100</f>
        <v>0</v>
      </c>
      <c r="I19" s="28"/>
      <c r="J19" s="28">
        <v>0</v>
      </c>
      <c r="K19" s="48"/>
      <c r="L19" s="29"/>
      <c r="M19" s="38"/>
      <c r="N19" s="39">
        <v>0</v>
      </c>
      <c r="O19" s="39"/>
      <c r="P19" s="39">
        <v>0</v>
      </c>
      <c r="Q19" s="39"/>
      <c r="R19" s="39"/>
      <c r="S19" s="39"/>
      <c r="T19" s="39">
        <v>0</v>
      </c>
      <c r="U19" s="30">
        <f>SUM(F19,H19,J19,L19,N19,P19,R19,T19)</f>
        <v>25.8</v>
      </c>
    </row>
    <row r="20" spans="1:21" ht="15.75" thickBot="1">
      <c r="A20" s="25">
        <f t="shared" si="0"/>
        <v>8</v>
      </c>
      <c r="B20" s="26" t="s">
        <v>63</v>
      </c>
      <c r="C20" s="26" t="s">
        <v>2</v>
      </c>
      <c r="D20" s="53">
        <v>2013</v>
      </c>
      <c r="E20" s="44">
        <f>'2022-23'!U16</f>
        <v>18</v>
      </c>
      <c r="F20" s="44">
        <f>E20*20/100</f>
        <v>3.6</v>
      </c>
      <c r="G20" s="56"/>
      <c r="H20" s="59">
        <f>G20*50/100</f>
        <v>0</v>
      </c>
      <c r="I20" s="28"/>
      <c r="J20" s="28">
        <v>0</v>
      </c>
      <c r="K20" s="48"/>
      <c r="L20" s="29"/>
      <c r="M20" s="39"/>
      <c r="N20" s="39">
        <v>0</v>
      </c>
      <c r="O20" s="39"/>
      <c r="P20" s="39">
        <v>0</v>
      </c>
      <c r="Q20" s="39"/>
      <c r="R20" s="39"/>
      <c r="S20" s="39"/>
      <c r="T20" s="39">
        <v>0</v>
      </c>
      <c r="U20" s="30">
        <f>F20+J20+L20+N20+P20+R20+T20+H20</f>
        <v>3.6</v>
      </c>
    </row>
    <row r="21" spans="1:21" ht="15.75" thickBot="1">
      <c r="A21" s="25">
        <f t="shared" si="0"/>
        <v>9</v>
      </c>
      <c r="B21" s="26" t="s">
        <v>87</v>
      </c>
      <c r="C21" s="26" t="s">
        <v>2</v>
      </c>
      <c r="D21" s="53"/>
      <c r="E21" s="44"/>
      <c r="F21" s="44">
        <v>0</v>
      </c>
      <c r="G21" s="56"/>
      <c r="H21" s="59">
        <v>0</v>
      </c>
      <c r="I21" s="28"/>
      <c r="J21" s="28">
        <v>0</v>
      </c>
      <c r="K21" s="48"/>
      <c r="L21" s="29"/>
      <c r="M21" s="38"/>
      <c r="N21" s="39">
        <v>0</v>
      </c>
      <c r="O21" s="39"/>
      <c r="P21" s="39">
        <v>0</v>
      </c>
      <c r="Q21" s="39"/>
      <c r="R21" s="39"/>
      <c r="S21" s="39"/>
      <c r="T21" s="39">
        <v>3</v>
      </c>
      <c r="U21" s="30">
        <f>F21+J21+L21+N21+P21+R21+T21+H21</f>
        <v>3</v>
      </c>
    </row>
  </sheetData>
  <autoFilter ref="U3:U21">
    <sortState ref="A6:U21">
      <sortCondition descending="1" ref="U3:U21"/>
    </sortState>
  </autoFilter>
  <mergeCells count="13">
    <mergeCell ref="O3:P3"/>
    <mergeCell ref="Q3:R3"/>
    <mergeCell ref="S3:T3"/>
    <mergeCell ref="A1:U2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zoomScale="85" zoomScaleNormal="85" workbookViewId="0">
      <selection activeCell="A19" sqref="A19"/>
    </sheetView>
  </sheetViews>
  <sheetFormatPr defaultRowHeight="15"/>
  <cols>
    <col min="2" max="2" width="16.85546875" customWidth="1"/>
  </cols>
  <sheetData>
    <row r="1" spans="1:21" ht="14.45" customHeight="1">
      <c r="A1" s="74" t="s">
        <v>92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6"/>
    </row>
    <row r="2" spans="1:21" ht="14.45" customHeight="1" thickBot="1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9"/>
    </row>
    <row r="3" spans="1:21" ht="30.6" customHeight="1" thickBot="1">
      <c r="A3" s="60" t="s">
        <v>56</v>
      </c>
      <c r="B3" s="61" t="s">
        <v>0</v>
      </c>
      <c r="C3" s="61" t="s">
        <v>1</v>
      </c>
      <c r="D3" s="61" t="s">
        <v>49</v>
      </c>
      <c r="E3" s="80" t="s">
        <v>96</v>
      </c>
      <c r="F3" s="81"/>
      <c r="G3" s="82" t="s">
        <v>74</v>
      </c>
      <c r="H3" s="83"/>
      <c r="I3" s="84" t="s">
        <v>40</v>
      </c>
      <c r="J3" s="85"/>
      <c r="K3" s="86" t="s">
        <v>41</v>
      </c>
      <c r="L3" s="87"/>
      <c r="M3" s="88" t="s">
        <v>69</v>
      </c>
      <c r="N3" s="89"/>
      <c r="O3" s="72" t="s">
        <v>79</v>
      </c>
      <c r="P3" s="73"/>
      <c r="Q3" s="72" t="s">
        <v>77</v>
      </c>
      <c r="R3" s="73"/>
      <c r="S3" s="72" t="s">
        <v>75</v>
      </c>
      <c r="T3" s="73"/>
      <c r="U3" s="62" t="s">
        <v>19</v>
      </c>
    </row>
    <row r="4" spans="1:21" ht="14.45" customHeight="1" thickBot="1">
      <c r="A4" s="63"/>
      <c r="B4" s="63"/>
      <c r="C4" s="63"/>
      <c r="D4" s="63"/>
      <c r="E4" s="64" t="s">
        <v>18</v>
      </c>
      <c r="F4" s="65">
        <v>0.2</v>
      </c>
      <c r="G4" s="66" t="s">
        <v>18</v>
      </c>
      <c r="H4" s="66">
        <v>0.5</v>
      </c>
      <c r="I4" s="67" t="s">
        <v>17</v>
      </c>
      <c r="J4" s="67" t="s">
        <v>18</v>
      </c>
      <c r="K4" s="68" t="s">
        <v>17</v>
      </c>
      <c r="L4" s="68" t="s">
        <v>18</v>
      </c>
      <c r="M4" s="69" t="s">
        <v>17</v>
      </c>
      <c r="N4" s="69" t="s">
        <v>18</v>
      </c>
      <c r="O4" s="69" t="s">
        <v>17</v>
      </c>
      <c r="P4" s="69" t="s">
        <v>18</v>
      </c>
      <c r="Q4" s="69" t="s">
        <v>17</v>
      </c>
      <c r="R4" s="69" t="s">
        <v>18</v>
      </c>
      <c r="S4" s="69" t="s">
        <v>17</v>
      </c>
      <c r="T4" s="69" t="s">
        <v>18</v>
      </c>
      <c r="U4" s="70" t="s">
        <v>18</v>
      </c>
    </row>
    <row r="5" spans="1:21" ht="14.45" customHeight="1" thickBot="1">
      <c r="A5" s="25">
        <v>1</v>
      </c>
      <c r="B5" s="31" t="s">
        <v>72</v>
      </c>
      <c r="C5" s="31" t="s">
        <v>8</v>
      </c>
      <c r="D5" s="31">
        <v>2015</v>
      </c>
      <c r="E5" s="44">
        <v>839</v>
      </c>
      <c r="F5" s="44">
        <f t="shared" ref="F5:F19" si="0">E5*20/100</f>
        <v>167.8</v>
      </c>
      <c r="G5" s="57"/>
      <c r="H5" s="59"/>
      <c r="I5" s="28">
        <v>1</v>
      </c>
      <c r="J5" s="28">
        <v>180</v>
      </c>
      <c r="K5" s="48"/>
      <c r="L5" s="29"/>
      <c r="M5" s="38" t="s">
        <v>57</v>
      </c>
      <c r="N5" s="39">
        <v>150</v>
      </c>
      <c r="O5" s="39">
        <v>1</v>
      </c>
      <c r="P5" s="39">
        <v>180</v>
      </c>
      <c r="Q5" s="39"/>
      <c r="R5" s="39"/>
      <c r="S5" s="39">
        <v>1</v>
      </c>
      <c r="T5" s="39">
        <v>180</v>
      </c>
      <c r="U5" s="71">
        <f t="shared" ref="U5:U19" si="1">F5+H5+J5+L5+N5+P5+R5+T5</f>
        <v>857.8</v>
      </c>
    </row>
    <row r="6" spans="1:21" ht="14.45" customHeight="1" thickBot="1">
      <c r="A6" s="25">
        <v>2</v>
      </c>
      <c r="B6" s="31" t="s">
        <v>84</v>
      </c>
      <c r="C6" s="31" t="s">
        <v>2</v>
      </c>
      <c r="D6" s="31">
        <v>2014</v>
      </c>
      <c r="E6" s="44">
        <v>210</v>
      </c>
      <c r="F6" s="44">
        <f t="shared" si="0"/>
        <v>42</v>
      </c>
      <c r="G6" s="56"/>
      <c r="H6" s="59"/>
      <c r="I6" s="28">
        <v>3</v>
      </c>
      <c r="J6" s="28">
        <v>125</v>
      </c>
      <c r="K6" s="48"/>
      <c r="L6" s="29"/>
      <c r="M6" s="38" t="s">
        <v>80</v>
      </c>
      <c r="N6" s="39">
        <v>120</v>
      </c>
      <c r="O6" s="39">
        <v>2</v>
      </c>
      <c r="P6" s="39">
        <v>150</v>
      </c>
      <c r="Q6" s="39"/>
      <c r="R6" s="39"/>
      <c r="S6" s="39">
        <v>3</v>
      </c>
      <c r="T6" s="39">
        <v>120</v>
      </c>
      <c r="U6" s="71">
        <f t="shared" si="1"/>
        <v>557</v>
      </c>
    </row>
    <row r="7" spans="1:21" ht="14.45" customHeight="1" thickBot="1">
      <c r="A7" s="25">
        <v>3</v>
      </c>
      <c r="B7" s="31" t="s">
        <v>61</v>
      </c>
      <c r="C7" s="31" t="s">
        <v>5</v>
      </c>
      <c r="D7" s="31">
        <v>2014</v>
      </c>
      <c r="E7" s="44">
        <v>264</v>
      </c>
      <c r="F7" s="44">
        <f t="shared" si="0"/>
        <v>52.8</v>
      </c>
      <c r="G7" s="56"/>
      <c r="H7" s="59"/>
      <c r="I7" s="28">
        <v>2</v>
      </c>
      <c r="J7" s="28">
        <v>150</v>
      </c>
      <c r="K7" s="48"/>
      <c r="L7" s="29"/>
      <c r="M7" s="38" t="s">
        <v>44</v>
      </c>
      <c r="N7" s="39">
        <v>180</v>
      </c>
      <c r="O7" s="38"/>
      <c r="P7" s="39"/>
      <c r="Q7" s="39"/>
      <c r="R7" s="39"/>
      <c r="S7" s="39">
        <v>2</v>
      </c>
      <c r="T7" s="39">
        <v>150</v>
      </c>
      <c r="U7" s="71">
        <f t="shared" si="1"/>
        <v>532.79999999999995</v>
      </c>
    </row>
    <row r="8" spans="1:21" ht="14.45" customHeight="1" thickBot="1">
      <c r="A8" s="25">
        <v>4</v>
      </c>
      <c r="B8" s="31" t="s">
        <v>82</v>
      </c>
      <c r="C8" s="31" t="s">
        <v>2</v>
      </c>
      <c r="D8" s="31">
        <v>2016</v>
      </c>
      <c r="E8" s="44">
        <v>433</v>
      </c>
      <c r="F8" s="44">
        <f t="shared" si="0"/>
        <v>86.6</v>
      </c>
      <c r="G8" s="56"/>
      <c r="H8" s="59"/>
      <c r="I8" s="28">
        <v>4</v>
      </c>
      <c r="J8" s="28">
        <v>110</v>
      </c>
      <c r="K8" s="48"/>
      <c r="L8" s="29"/>
      <c r="M8" s="38" t="s">
        <v>80</v>
      </c>
      <c r="N8" s="39">
        <v>120</v>
      </c>
      <c r="O8" s="39" t="s">
        <v>81</v>
      </c>
      <c r="P8" s="39">
        <v>90</v>
      </c>
      <c r="Q8" s="39"/>
      <c r="R8" s="39"/>
      <c r="S8" s="39" t="s">
        <v>81</v>
      </c>
      <c r="T8" s="39">
        <v>90</v>
      </c>
      <c r="U8" s="71">
        <f t="shared" si="1"/>
        <v>496.6</v>
      </c>
    </row>
    <row r="9" spans="1:21" ht="14.45" customHeight="1" thickBot="1">
      <c r="A9" s="25">
        <v>5</v>
      </c>
      <c r="B9" s="31" t="s">
        <v>83</v>
      </c>
      <c r="C9" s="31" t="s">
        <v>2</v>
      </c>
      <c r="D9" s="31">
        <v>2015</v>
      </c>
      <c r="E9" s="44">
        <v>483</v>
      </c>
      <c r="F9" s="44">
        <f t="shared" si="0"/>
        <v>96.6</v>
      </c>
      <c r="G9" s="56"/>
      <c r="H9" s="59"/>
      <c r="I9" s="28">
        <v>5</v>
      </c>
      <c r="J9" s="28">
        <v>100</v>
      </c>
      <c r="K9" s="48"/>
      <c r="L9" s="29"/>
      <c r="M9" s="38" t="s">
        <v>97</v>
      </c>
      <c r="N9" s="39">
        <v>3</v>
      </c>
      <c r="O9" s="39">
        <v>3</v>
      </c>
      <c r="P9" s="39">
        <v>120</v>
      </c>
      <c r="Q9" s="39"/>
      <c r="R9" s="39"/>
      <c r="S9" s="39" t="s">
        <v>81</v>
      </c>
      <c r="T9" s="39">
        <v>90</v>
      </c>
      <c r="U9" s="71">
        <f t="shared" si="1"/>
        <v>409.6</v>
      </c>
    </row>
    <row r="10" spans="1:21" ht="14.45" customHeight="1" thickBot="1">
      <c r="A10" s="25">
        <v>6</v>
      </c>
      <c r="B10" s="31" t="s">
        <v>88</v>
      </c>
      <c r="C10" s="31" t="s">
        <v>89</v>
      </c>
      <c r="D10" s="31">
        <v>2014</v>
      </c>
      <c r="E10" s="44">
        <v>400</v>
      </c>
      <c r="F10" s="44">
        <f t="shared" si="0"/>
        <v>80</v>
      </c>
      <c r="G10" s="56"/>
      <c r="H10" s="59"/>
      <c r="I10" s="28">
        <v>6</v>
      </c>
      <c r="J10" s="28">
        <v>95</v>
      </c>
      <c r="K10" s="48"/>
      <c r="L10" s="29"/>
      <c r="M10" s="38" t="s">
        <v>97</v>
      </c>
      <c r="N10" s="39">
        <v>3</v>
      </c>
      <c r="O10" s="39">
        <v>3</v>
      </c>
      <c r="P10" s="39">
        <v>120</v>
      </c>
      <c r="Q10" s="39"/>
      <c r="R10" s="39"/>
      <c r="S10" s="39" t="s">
        <v>81</v>
      </c>
      <c r="T10" s="39">
        <v>90</v>
      </c>
      <c r="U10" s="71">
        <f t="shared" si="1"/>
        <v>388</v>
      </c>
    </row>
    <row r="11" spans="1:21" ht="14.45" customHeight="1" thickBot="1">
      <c r="A11" s="25">
        <v>7</v>
      </c>
      <c r="B11" s="31" t="s">
        <v>91</v>
      </c>
      <c r="C11" s="31" t="s">
        <v>12</v>
      </c>
      <c r="D11" s="31">
        <v>2015</v>
      </c>
      <c r="E11" s="44">
        <v>100</v>
      </c>
      <c r="F11" s="44">
        <f t="shared" si="0"/>
        <v>20</v>
      </c>
      <c r="G11" s="56"/>
      <c r="H11" s="59"/>
      <c r="I11" s="28">
        <v>9</v>
      </c>
      <c r="J11" s="28">
        <v>80</v>
      </c>
      <c r="K11" s="48"/>
      <c r="L11" s="29"/>
      <c r="M11" s="38"/>
      <c r="N11" s="39"/>
      <c r="O11" s="39" t="s">
        <v>81</v>
      </c>
      <c r="P11" s="39">
        <v>90</v>
      </c>
      <c r="Q11" s="39"/>
      <c r="R11" s="39"/>
      <c r="S11" s="39" t="s">
        <v>98</v>
      </c>
      <c r="T11" s="39">
        <v>60</v>
      </c>
      <c r="U11" s="71">
        <f t="shared" si="1"/>
        <v>250</v>
      </c>
    </row>
    <row r="12" spans="1:21" ht="14.45" customHeight="1" thickBot="1">
      <c r="A12" s="25">
        <v>8</v>
      </c>
      <c r="B12" s="31" t="s">
        <v>93</v>
      </c>
      <c r="C12" s="31" t="s">
        <v>12</v>
      </c>
      <c r="D12" s="31">
        <v>2014</v>
      </c>
      <c r="E12" s="44">
        <v>3</v>
      </c>
      <c r="F12" s="44">
        <f t="shared" si="0"/>
        <v>0.6</v>
      </c>
      <c r="G12" s="57"/>
      <c r="H12" s="59"/>
      <c r="I12" s="28">
        <v>8</v>
      </c>
      <c r="J12" s="28">
        <v>85</v>
      </c>
      <c r="K12" s="48"/>
      <c r="L12" s="29"/>
      <c r="M12" s="39"/>
      <c r="N12" s="39"/>
      <c r="O12" s="39"/>
      <c r="P12" s="39"/>
      <c r="Q12" s="39"/>
      <c r="R12" s="39"/>
      <c r="S12" s="38" t="s">
        <v>81</v>
      </c>
      <c r="T12" s="39">
        <v>90</v>
      </c>
      <c r="U12" s="71">
        <f t="shared" si="1"/>
        <v>175.6</v>
      </c>
    </row>
    <row r="13" spans="1:21" ht="14.45" customHeight="1" thickBot="1">
      <c r="A13" s="25">
        <v>9</v>
      </c>
      <c r="B13" s="31" t="s">
        <v>95</v>
      </c>
      <c r="C13" s="31" t="s">
        <v>12</v>
      </c>
      <c r="D13" s="31">
        <v>2016</v>
      </c>
      <c r="E13" s="44">
        <v>3</v>
      </c>
      <c r="F13" s="44">
        <f t="shared" si="0"/>
        <v>0.6</v>
      </c>
      <c r="G13" s="57"/>
      <c r="H13" s="59"/>
      <c r="I13" s="28">
        <v>10</v>
      </c>
      <c r="J13" s="28">
        <v>75</v>
      </c>
      <c r="K13" s="48"/>
      <c r="L13" s="29"/>
      <c r="M13" s="39"/>
      <c r="N13" s="39"/>
      <c r="O13" s="39"/>
      <c r="P13" s="39"/>
      <c r="Q13" s="39"/>
      <c r="R13" s="39"/>
      <c r="S13" s="38" t="s">
        <v>98</v>
      </c>
      <c r="T13" s="39">
        <v>60</v>
      </c>
      <c r="U13" s="71">
        <f t="shared" si="1"/>
        <v>135.6</v>
      </c>
    </row>
    <row r="14" spans="1:21" ht="14.45" customHeight="1" thickBot="1">
      <c r="A14" s="25">
        <v>10</v>
      </c>
      <c r="B14" s="31" t="s">
        <v>85</v>
      </c>
      <c r="C14" s="31" t="s">
        <v>2</v>
      </c>
      <c r="D14" s="31">
        <v>2017</v>
      </c>
      <c r="E14" s="44">
        <v>90</v>
      </c>
      <c r="F14" s="44">
        <f t="shared" si="0"/>
        <v>18</v>
      </c>
      <c r="G14" s="56"/>
      <c r="H14" s="59"/>
      <c r="I14" s="28">
        <v>7</v>
      </c>
      <c r="J14" s="28">
        <v>90</v>
      </c>
      <c r="K14" s="48"/>
      <c r="L14" s="29"/>
      <c r="M14" s="38"/>
      <c r="N14" s="39"/>
      <c r="O14" s="39"/>
      <c r="P14" s="39"/>
      <c r="Q14" s="39"/>
      <c r="R14" s="39"/>
      <c r="S14" s="39" t="s">
        <v>97</v>
      </c>
      <c r="T14" s="39">
        <v>3</v>
      </c>
      <c r="U14" s="71">
        <f t="shared" si="1"/>
        <v>111</v>
      </c>
    </row>
    <row r="15" spans="1:21" ht="14.45" customHeight="1" thickBot="1">
      <c r="A15" s="25">
        <v>11</v>
      </c>
      <c r="B15" s="31" t="s">
        <v>86</v>
      </c>
      <c r="C15" s="31" t="s">
        <v>2</v>
      </c>
      <c r="D15" s="31">
        <v>2016</v>
      </c>
      <c r="E15" s="44">
        <v>103</v>
      </c>
      <c r="F15" s="44">
        <f t="shared" si="0"/>
        <v>20.6</v>
      </c>
      <c r="G15" s="56"/>
      <c r="H15" s="59"/>
      <c r="I15" s="28"/>
      <c r="J15" s="28"/>
      <c r="K15" s="48"/>
      <c r="L15" s="29"/>
      <c r="M15" s="38"/>
      <c r="N15" s="39"/>
      <c r="O15" s="39"/>
      <c r="P15" s="39"/>
      <c r="Q15" s="39"/>
      <c r="R15" s="39"/>
      <c r="S15" s="39" t="s">
        <v>98</v>
      </c>
      <c r="T15" s="39">
        <v>60</v>
      </c>
      <c r="U15" s="71">
        <f t="shared" si="1"/>
        <v>80.599999999999994</v>
      </c>
    </row>
    <row r="16" spans="1:21" ht="14.45" customHeight="1" thickBot="1">
      <c r="A16" s="25">
        <v>12</v>
      </c>
      <c r="B16" s="31" t="s">
        <v>94</v>
      </c>
      <c r="C16" s="31" t="s">
        <v>2</v>
      </c>
      <c r="D16" s="31">
        <v>2015</v>
      </c>
      <c r="E16" s="44">
        <v>3</v>
      </c>
      <c r="F16" s="44">
        <f t="shared" si="0"/>
        <v>0.6</v>
      </c>
      <c r="G16" s="57"/>
      <c r="H16" s="59"/>
      <c r="I16" s="28">
        <v>11</v>
      </c>
      <c r="J16" s="28">
        <v>70</v>
      </c>
      <c r="K16" s="48"/>
      <c r="L16" s="29"/>
      <c r="M16" s="39"/>
      <c r="N16" s="39"/>
      <c r="O16" s="39"/>
      <c r="P16" s="39"/>
      <c r="Q16" s="39"/>
      <c r="R16" s="39"/>
      <c r="S16" s="38" t="s">
        <v>97</v>
      </c>
      <c r="T16" s="39">
        <v>3</v>
      </c>
      <c r="U16" s="71">
        <f t="shared" si="1"/>
        <v>73.599999999999994</v>
      </c>
    </row>
    <row r="17" spans="1:21" ht="14.45" customHeight="1" thickBot="1">
      <c r="A17" s="25">
        <v>13</v>
      </c>
      <c r="B17" s="31" t="s">
        <v>90</v>
      </c>
      <c r="C17" s="31" t="s">
        <v>2</v>
      </c>
      <c r="D17" s="31">
        <v>2014</v>
      </c>
      <c r="E17" s="44">
        <v>100</v>
      </c>
      <c r="F17" s="44">
        <f t="shared" si="0"/>
        <v>20</v>
      </c>
      <c r="G17" s="56"/>
      <c r="H17" s="59"/>
      <c r="I17" s="28"/>
      <c r="J17" s="28"/>
      <c r="K17" s="48"/>
      <c r="L17" s="29"/>
      <c r="M17" s="38"/>
      <c r="N17" s="39"/>
      <c r="O17" s="39"/>
      <c r="P17" s="39"/>
      <c r="Q17" s="39"/>
      <c r="R17" s="39"/>
      <c r="S17" s="39"/>
      <c r="T17" s="39"/>
      <c r="U17" s="71">
        <f t="shared" si="1"/>
        <v>20</v>
      </c>
    </row>
    <row r="18" spans="1:21" ht="14.45" customHeight="1" thickBot="1">
      <c r="A18" s="25">
        <v>14</v>
      </c>
      <c r="B18" s="31" t="s">
        <v>76</v>
      </c>
      <c r="C18" s="31" t="s">
        <v>8</v>
      </c>
      <c r="D18" s="31">
        <v>2014</v>
      </c>
      <c r="E18" s="44">
        <v>44</v>
      </c>
      <c r="F18" s="44">
        <f t="shared" si="0"/>
        <v>8.8000000000000007</v>
      </c>
      <c r="G18" s="57"/>
      <c r="H18" s="59"/>
      <c r="I18" s="28"/>
      <c r="J18" s="28"/>
      <c r="K18" s="48"/>
      <c r="L18" s="29"/>
      <c r="M18" s="39"/>
      <c r="N18" s="39"/>
      <c r="O18" s="39"/>
      <c r="P18" s="39"/>
      <c r="Q18" s="39"/>
      <c r="R18" s="39"/>
      <c r="S18" s="38"/>
      <c r="T18" s="39"/>
      <c r="U18" s="71">
        <f t="shared" si="1"/>
        <v>8.8000000000000007</v>
      </c>
    </row>
    <row r="19" spans="1:21" ht="14.45" customHeight="1" thickBot="1">
      <c r="A19" s="25">
        <v>15</v>
      </c>
      <c r="B19" s="31" t="s">
        <v>87</v>
      </c>
      <c r="C19" s="31" t="s">
        <v>2</v>
      </c>
      <c r="D19" s="31">
        <v>2015</v>
      </c>
      <c r="E19" s="44">
        <v>3</v>
      </c>
      <c r="F19" s="44">
        <f t="shared" si="0"/>
        <v>0.6</v>
      </c>
      <c r="G19" s="56"/>
      <c r="H19" s="59"/>
      <c r="I19" s="28"/>
      <c r="J19" s="28"/>
      <c r="K19" s="48"/>
      <c r="L19" s="29"/>
      <c r="M19" s="38"/>
      <c r="N19" s="39"/>
      <c r="O19" s="39"/>
      <c r="P19" s="39"/>
      <c r="Q19" s="39"/>
      <c r="R19" s="39"/>
      <c r="S19" s="39"/>
      <c r="T19" s="39"/>
      <c r="U19" s="71">
        <f t="shared" si="1"/>
        <v>0.6</v>
      </c>
    </row>
    <row r="20" spans="1:21" ht="15" customHeight="1"/>
  </sheetData>
  <sortState ref="A3:U19">
    <sortCondition descending="1" ref="U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NAJMLAĐE KADETKINJE</vt:lpstr>
      <vt:lpstr>2019-20</vt:lpstr>
      <vt:lpstr>2020-21</vt:lpstr>
      <vt:lpstr>2021-22</vt:lpstr>
      <vt:lpstr>2022-23</vt:lpstr>
      <vt:lpstr>2023-24</vt:lpstr>
      <vt:lpstr>2024-25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2023-06-17T13:21:00Z</cp:lastPrinted>
  <dcterms:created xsi:type="dcterms:W3CDTF">2019-02-11T15:46:24Z</dcterms:created>
  <dcterms:modified xsi:type="dcterms:W3CDTF">2025-02-13T17:20:03Z</dcterms:modified>
</cp:coreProperties>
</file>