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Rang Liste\Sredjene ful\Zavrsene\"/>
    </mc:Choice>
  </mc:AlternateContent>
  <bookViews>
    <workbookView xWindow="0" yWindow="0" windowWidth="20490" windowHeight="7620"/>
  </bookViews>
  <sheets>
    <sheet name="Sheet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22" i="1" l="1"/>
  <c r="H22" i="1"/>
  <c r="F22" i="1"/>
  <c r="W21" i="1"/>
  <c r="H21" i="1"/>
  <c r="F21" i="1"/>
  <c r="A21" i="1"/>
  <c r="A22" i="1" s="1"/>
  <c r="W20" i="1"/>
  <c r="H20" i="1"/>
  <c r="F20" i="1"/>
  <c r="W17" i="1"/>
  <c r="H17" i="1"/>
  <c r="F17" i="1"/>
  <c r="W16" i="1"/>
  <c r="H16" i="1"/>
  <c r="F16" i="1"/>
  <c r="W15" i="1"/>
  <c r="H15" i="1"/>
  <c r="F15" i="1"/>
  <c r="W14" i="1"/>
  <c r="H14" i="1"/>
  <c r="F14" i="1"/>
  <c r="A14" i="1"/>
  <c r="A15" i="1" s="1"/>
  <c r="A16" i="1" s="1"/>
  <c r="A17" i="1" s="1"/>
  <c r="W13" i="1"/>
  <c r="H13" i="1"/>
  <c r="F13" i="1"/>
  <c r="W12" i="1"/>
  <c r="A12" i="1"/>
  <c r="W11" i="1"/>
  <c r="H11" i="1"/>
  <c r="F11" i="1"/>
  <c r="W10" i="1"/>
  <c r="H10" i="1"/>
  <c r="F10" i="1"/>
  <c r="A10" i="1"/>
  <c r="W9" i="1"/>
  <c r="H9" i="1"/>
  <c r="F9" i="1"/>
  <c r="A9" i="1"/>
  <c r="W8" i="1"/>
  <c r="H8" i="1"/>
  <c r="F8" i="1"/>
  <c r="W7" i="1"/>
  <c r="H7" i="1"/>
  <c r="F7" i="1"/>
  <c r="W6" i="1"/>
  <c r="H6" i="1"/>
  <c r="F6" i="1"/>
  <c r="W5" i="1"/>
  <c r="H5" i="1"/>
  <c r="F5" i="1"/>
</calcChain>
</file>

<file path=xl/sharedStrings.xml><?xml version="1.0" encoding="utf-8"?>
<sst xmlns="http://schemas.openxmlformats.org/spreadsheetml/2006/main" count="86" uniqueCount="48">
  <si>
    <r>
      <rPr>
        <b/>
        <sz val="14"/>
        <rFont val="Aptos Narrow"/>
        <charset val="134"/>
        <scheme val="minor"/>
      </rPr>
      <t xml:space="preserve">RANG LISTA ZA MLAĐE KADETKINJE - SEZONA 2024/25
</t>
    </r>
    <r>
      <rPr>
        <b/>
        <sz val="8"/>
        <rFont val="宋体"/>
        <charset val="134"/>
      </rPr>
      <t>(ro</t>
    </r>
    <r>
      <rPr>
        <b/>
        <sz val="8"/>
        <rFont val="宋体"/>
        <charset val="134"/>
      </rPr>
      <t>đ</t>
    </r>
    <r>
      <rPr>
        <b/>
        <sz val="8"/>
        <rFont val="宋体"/>
        <charset val="134"/>
      </rPr>
      <t>ene 2012. godine i kasnije)</t>
    </r>
  </si>
  <si>
    <t>Rang</t>
  </si>
  <si>
    <t>Prezime i Ime</t>
  </si>
  <si>
    <t>Klub</t>
  </si>
  <si>
    <t>Godište</t>
  </si>
  <si>
    <t>PRENESENI BOD.
prethodna
sezona</t>
  </si>
  <si>
    <t>PRENESENI
svetska 
rang lista</t>
  </si>
  <si>
    <t>TOP</t>
  </si>
  <si>
    <t>DPŠ</t>
  </si>
  <si>
    <t>Memorijalni turnir Nikica-Keli Vujadinović Berane</t>
  </si>
  <si>
    <t>Memorijalni turnir Saša Milačić</t>
  </si>
  <si>
    <t>Proljećni 
HN Open</t>
  </si>
  <si>
    <t>ProfitAPP Podgorica Open</t>
  </si>
  <si>
    <t>LIGA I
turnus</t>
  </si>
  <si>
    <t>LIGA II
turnus</t>
  </si>
  <si>
    <t>UKUPNO</t>
  </si>
  <si>
    <t>Bod</t>
  </si>
  <si>
    <t>Plas</t>
  </si>
  <si>
    <t>Franeta Lara</t>
  </si>
  <si>
    <t>Valdanos</t>
  </si>
  <si>
    <t>3</t>
  </si>
  <si>
    <t>1</t>
  </si>
  <si>
    <t>Božović Kalina</t>
  </si>
  <si>
    <t>Budim</t>
  </si>
  <si>
    <t>2</t>
  </si>
  <si>
    <t>Hot Hana</t>
  </si>
  <si>
    <t>Jedinstvo</t>
  </si>
  <si>
    <t>5.-8.</t>
  </si>
  <si>
    <t>Mitrić Julija</t>
  </si>
  <si>
    <t>Spin</t>
  </si>
  <si>
    <t>grupa</t>
  </si>
  <si>
    <t>Vujović Nataša</t>
  </si>
  <si>
    <t>Kotor</t>
  </si>
  <si>
    <t>Gojković Milica</t>
  </si>
  <si>
    <t>Vujović Sofija</t>
  </si>
  <si>
    <t>Moračanin Olga</t>
  </si>
  <si>
    <t>Rizoniko Sofija</t>
  </si>
  <si>
    <t>Drobnjak Lana</t>
  </si>
  <si>
    <t>Kljajić Marta</t>
  </si>
  <si>
    <t>Femić Emilija</t>
  </si>
  <si>
    <t>Tomasević Ivona</t>
  </si>
  <si>
    <t>Kulidžan Klara</t>
  </si>
  <si>
    <t>Gorštak</t>
  </si>
  <si>
    <t>Bulatović Dunja</t>
  </si>
  <si>
    <t>Lukovac Anastasija</t>
  </si>
  <si>
    <t>Babić Helena</t>
  </si>
  <si>
    <t>Tomović Sara</t>
  </si>
  <si>
    <t>Budućnost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</si>
</sst>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2"/>
      <color theme="1"/>
      <name val="Times New Roman"/>
      <charset val="134"/>
    </font>
    <font>
      <b/>
      <sz val="14"/>
      <name val="Aptos Narrow"/>
      <charset val="134"/>
      <scheme val="minor"/>
    </font>
    <font>
      <b/>
      <sz val="11"/>
      <color theme="1"/>
      <name val="Aptos Narrow"/>
      <charset val="134"/>
      <scheme val="minor"/>
    </font>
    <font>
      <sz val="11"/>
      <color theme="2" tint="-0.89996032593768116"/>
      <name val="Aptos Narrow"/>
      <charset val="134"/>
      <scheme val="minor"/>
    </font>
    <font>
      <sz val="11"/>
      <name val="Aptos Narrow"/>
      <charset val="134"/>
      <scheme val="minor"/>
    </font>
    <font>
      <b/>
      <sz val="11"/>
      <name val="Aptos Narrow"/>
      <charset val="134"/>
      <scheme val="minor"/>
    </font>
    <font>
      <b/>
      <sz val="8"/>
      <name val="宋体"/>
      <charset val="134"/>
    </font>
  </fonts>
  <fills count="18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</fills>
  <borders count="1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0" fontId="2" fillId="5" borderId="7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9" fontId="2" fillId="4" borderId="9" xfId="0" applyNumberFormat="1" applyFont="1" applyFill="1" applyBorder="1" applyAlignment="1">
      <alignment horizontal="center" vertical="center"/>
    </xf>
    <xf numFmtId="9" fontId="2" fillId="5" borderId="9" xfId="0" applyNumberFormat="1" applyFont="1" applyFill="1" applyBorder="1" applyAlignment="1">
      <alignment horizontal="center" vertical="center"/>
    </xf>
    <xf numFmtId="0" fontId="2" fillId="6" borderId="9" xfId="0" applyFont="1" applyFill="1" applyBorder="1" applyAlignment="1">
      <alignment horizontal="center" vertical="center"/>
    </xf>
    <xf numFmtId="0" fontId="0" fillId="6" borderId="9" xfId="0" applyFill="1" applyBorder="1" applyAlignment="1">
      <alignment horizontal="left"/>
    </xf>
    <xf numFmtId="1" fontId="0" fillId="7" borderId="9" xfId="0" applyNumberFormat="1" applyFill="1" applyBorder="1" applyAlignment="1">
      <alignment horizontal="center" vertical="center"/>
    </xf>
    <xf numFmtId="1" fontId="0" fillId="8" borderId="9" xfId="0" applyNumberFormat="1" applyFill="1" applyBorder="1" applyAlignment="1">
      <alignment horizontal="center" vertical="center"/>
    </xf>
    <xf numFmtId="1" fontId="3" fillId="8" borderId="9" xfId="0" applyNumberFormat="1" applyFont="1" applyFill="1" applyBorder="1" applyAlignment="1">
      <alignment horizontal="center"/>
    </xf>
    <xf numFmtId="0" fontId="2" fillId="9" borderId="6" xfId="0" applyFont="1" applyFill="1" applyBorder="1" applyAlignment="1">
      <alignment horizontal="center" vertical="center"/>
    </xf>
    <xf numFmtId="0" fontId="2" fillId="9" borderId="7" xfId="0" applyFont="1" applyFill="1" applyBorder="1" applyAlignment="1">
      <alignment horizontal="center" vertical="center"/>
    </xf>
    <xf numFmtId="0" fontId="2" fillId="10" borderId="6" xfId="0" applyFont="1" applyFill="1" applyBorder="1" applyAlignment="1">
      <alignment horizontal="center" vertical="center"/>
    </xf>
    <xf numFmtId="0" fontId="2" fillId="10" borderId="7" xfId="0" applyFont="1" applyFill="1" applyBorder="1" applyAlignment="1">
      <alignment horizontal="center" vertical="center"/>
    </xf>
    <xf numFmtId="0" fontId="2" fillId="11" borderId="6" xfId="0" applyFont="1" applyFill="1" applyBorder="1" applyAlignment="1">
      <alignment horizontal="center" vertical="center" wrapText="1"/>
    </xf>
    <xf numFmtId="0" fontId="2" fillId="11" borderId="7" xfId="0" applyFont="1" applyFill="1" applyBorder="1" applyAlignment="1">
      <alignment horizontal="center" vertical="center" wrapText="1"/>
    </xf>
    <xf numFmtId="0" fontId="2" fillId="9" borderId="9" xfId="0" applyFont="1" applyFill="1" applyBorder="1" applyAlignment="1">
      <alignment horizontal="center"/>
    </xf>
    <xf numFmtId="0" fontId="2" fillId="10" borderId="9" xfId="0" applyFont="1" applyFill="1" applyBorder="1" applyAlignment="1">
      <alignment horizontal="center"/>
    </xf>
    <xf numFmtId="0" fontId="2" fillId="11" borderId="9" xfId="0" applyFont="1" applyFill="1" applyBorder="1" applyAlignment="1">
      <alignment horizontal="center"/>
    </xf>
    <xf numFmtId="1" fontId="0" fillId="12" borderId="9" xfId="0" applyNumberFormat="1" applyFill="1" applyBorder="1" applyAlignment="1">
      <alignment horizontal="center" vertical="center"/>
    </xf>
    <xf numFmtId="49" fontId="4" fillId="13" borderId="9" xfId="0" applyNumberFormat="1" applyFont="1" applyFill="1" applyBorder="1" applyAlignment="1">
      <alignment horizontal="center" vertical="center"/>
    </xf>
    <xf numFmtId="1" fontId="4" fillId="13" borderId="9" xfId="0" applyNumberFormat="1" applyFont="1" applyFill="1" applyBorder="1" applyAlignment="1">
      <alignment horizontal="center" vertical="center"/>
    </xf>
    <xf numFmtId="49" fontId="4" fillId="14" borderId="9" xfId="0" applyNumberFormat="1" applyFont="1" applyFill="1" applyBorder="1" applyAlignment="1">
      <alignment horizontal="center" vertical="center"/>
    </xf>
    <xf numFmtId="1" fontId="4" fillId="14" borderId="9" xfId="0" applyNumberFormat="1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2" fillId="15" borderId="9" xfId="0" applyFont="1" applyFill="1" applyBorder="1" applyAlignment="1">
      <alignment horizontal="center" vertical="center" wrapText="1"/>
    </xf>
    <xf numFmtId="0" fontId="5" fillId="16" borderId="9" xfId="0" applyFont="1" applyFill="1" applyBorder="1" applyAlignment="1">
      <alignment horizontal="center" vertical="center"/>
    </xf>
    <xf numFmtId="0" fontId="2" fillId="15" borderId="9" xfId="0" applyFont="1" applyFill="1" applyBorder="1" applyAlignment="1">
      <alignment horizontal="center"/>
    </xf>
    <xf numFmtId="0" fontId="5" fillId="16" borderId="9" xfId="0" applyFont="1" applyFill="1" applyBorder="1" applyAlignment="1">
      <alignment horizontal="center"/>
    </xf>
    <xf numFmtId="1" fontId="0" fillId="17" borderId="9" xfId="0" applyNumberFormat="1" applyFill="1" applyBorder="1" applyAlignment="1">
      <alignment horizontal="center" vertical="center"/>
    </xf>
    <xf numFmtId="1" fontId="2" fillId="16" borderId="9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2"/>
  <sheetViews>
    <sheetView tabSelected="1" topLeftCell="A3" zoomScale="70" zoomScaleNormal="70" workbookViewId="0">
      <selection activeCell="A21" sqref="A21"/>
    </sheetView>
  </sheetViews>
  <sheetFormatPr defaultColWidth="9" defaultRowHeight="15.75"/>
  <cols>
    <col min="2" max="2" width="17.75" customWidth="1"/>
    <col min="3" max="3" width="13.5" customWidth="1"/>
  </cols>
  <sheetData>
    <row r="1" spans="1:23" ht="248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35"/>
    </row>
    <row r="2" spans="1:23" ht="18.75">
      <c r="A2" s="3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36"/>
    </row>
    <row r="3" spans="1:23" ht="108">
      <c r="A3" s="5" t="s">
        <v>1</v>
      </c>
      <c r="B3" s="6" t="s">
        <v>2</v>
      </c>
      <c r="C3" s="6" t="s">
        <v>3</v>
      </c>
      <c r="D3" s="6" t="s">
        <v>4</v>
      </c>
      <c r="E3" s="7" t="s">
        <v>5</v>
      </c>
      <c r="F3" s="8"/>
      <c r="G3" s="9" t="s">
        <v>6</v>
      </c>
      <c r="H3" s="10"/>
      <c r="I3" s="21" t="s">
        <v>7</v>
      </c>
      <c r="J3" s="22"/>
      <c r="K3" s="23" t="s">
        <v>8</v>
      </c>
      <c r="L3" s="24"/>
      <c r="M3" s="25" t="s">
        <v>9</v>
      </c>
      <c r="N3" s="26"/>
      <c r="O3" s="25" t="s">
        <v>10</v>
      </c>
      <c r="P3" s="26"/>
      <c r="Q3" s="25" t="s">
        <v>11</v>
      </c>
      <c r="R3" s="26"/>
      <c r="S3" s="25" t="s">
        <v>12</v>
      </c>
      <c r="T3" s="26"/>
      <c r="U3" s="37" t="s">
        <v>13</v>
      </c>
      <c r="V3" s="37" t="s">
        <v>14</v>
      </c>
      <c r="W3" s="38" t="s">
        <v>15</v>
      </c>
    </row>
    <row r="4" spans="1:23">
      <c r="A4" s="11"/>
      <c r="B4" s="12"/>
      <c r="C4" s="12"/>
      <c r="D4" s="12"/>
      <c r="E4" s="13" t="s">
        <v>16</v>
      </c>
      <c r="F4" s="14">
        <v>0.2</v>
      </c>
      <c r="G4" s="15" t="s">
        <v>16</v>
      </c>
      <c r="H4" s="15">
        <v>0.5</v>
      </c>
      <c r="I4" s="27" t="s">
        <v>17</v>
      </c>
      <c r="J4" s="27" t="s">
        <v>16</v>
      </c>
      <c r="K4" s="28" t="s">
        <v>17</v>
      </c>
      <c r="L4" s="28" t="s">
        <v>16</v>
      </c>
      <c r="M4" s="29" t="s">
        <v>17</v>
      </c>
      <c r="N4" s="29" t="s">
        <v>16</v>
      </c>
      <c r="O4" s="29" t="s">
        <v>17</v>
      </c>
      <c r="P4" s="29" t="s">
        <v>16</v>
      </c>
      <c r="Q4" s="29" t="s">
        <v>17</v>
      </c>
      <c r="R4" s="29" t="s">
        <v>16</v>
      </c>
      <c r="S4" s="29" t="s">
        <v>17</v>
      </c>
      <c r="T4" s="29" t="s">
        <v>16</v>
      </c>
      <c r="U4" s="39" t="s">
        <v>16</v>
      </c>
      <c r="V4" s="39" t="s">
        <v>16</v>
      </c>
      <c r="W4" s="40" t="s">
        <v>16</v>
      </c>
    </row>
    <row r="5" spans="1:23">
      <c r="A5" s="16">
        <v>1</v>
      </c>
      <c r="B5" s="17" t="s">
        <v>18</v>
      </c>
      <c r="C5" s="17" t="s">
        <v>19</v>
      </c>
      <c r="D5" s="17">
        <v>2012</v>
      </c>
      <c r="E5" s="18">
        <v>969</v>
      </c>
      <c r="F5" s="18">
        <f t="shared" ref="F5:F11" si="0">E5*20/100</f>
        <v>193.8</v>
      </c>
      <c r="G5" s="19">
        <v>7</v>
      </c>
      <c r="H5" s="20">
        <f t="shared" ref="H5:H11" si="1">G5*50/100</f>
        <v>3.5</v>
      </c>
      <c r="I5" s="30">
        <v>1</v>
      </c>
      <c r="J5" s="30">
        <v>180</v>
      </c>
      <c r="K5" s="31"/>
      <c r="L5" s="32"/>
      <c r="M5" s="33" t="s">
        <v>20</v>
      </c>
      <c r="N5" s="34">
        <v>120</v>
      </c>
      <c r="O5" s="33" t="s">
        <v>21</v>
      </c>
      <c r="P5" s="34">
        <v>180</v>
      </c>
      <c r="Q5" s="33"/>
      <c r="R5" s="34"/>
      <c r="S5" s="34">
        <v>1</v>
      </c>
      <c r="T5" s="34">
        <v>180</v>
      </c>
      <c r="U5" s="41"/>
      <c r="V5" s="41"/>
      <c r="W5" s="42">
        <f t="shared" ref="W5:W17" si="2">F5+H5+J5+L5+N5+P5+R5+T5+U5+V5</f>
        <v>857.3</v>
      </c>
    </row>
    <row r="6" spans="1:23">
      <c r="A6" s="16">
        <v>2</v>
      </c>
      <c r="B6" s="17" t="s">
        <v>22</v>
      </c>
      <c r="C6" s="17" t="s">
        <v>23</v>
      </c>
      <c r="D6" s="17">
        <v>2012</v>
      </c>
      <c r="E6" s="18">
        <v>1092</v>
      </c>
      <c r="F6" s="18">
        <f t="shared" si="0"/>
        <v>218.4</v>
      </c>
      <c r="G6" s="19">
        <v>7</v>
      </c>
      <c r="H6" s="20">
        <f t="shared" si="1"/>
        <v>3.5</v>
      </c>
      <c r="I6" s="30">
        <v>2</v>
      </c>
      <c r="J6" s="30">
        <v>150</v>
      </c>
      <c r="K6" s="31"/>
      <c r="L6" s="32"/>
      <c r="M6" s="33" t="s">
        <v>20</v>
      </c>
      <c r="N6" s="34">
        <v>120</v>
      </c>
      <c r="O6" s="33" t="s">
        <v>24</v>
      </c>
      <c r="P6" s="34">
        <v>150</v>
      </c>
      <c r="Q6" s="33"/>
      <c r="R6" s="34"/>
      <c r="S6" s="33" t="s">
        <v>20</v>
      </c>
      <c r="T6" s="34">
        <v>120</v>
      </c>
      <c r="U6" s="41">
        <v>15</v>
      </c>
      <c r="V6" s="41"/>
      <c r="W6" s="42">
        <f t="shared" si="2"/>
        <v>776.9</v>
      </c>
    </row>
    <row r="7" spans="1:23">
      <c r="A7" s="16">
        <v>3</v>
      </c>
      <c r="B7" s="17" t="s">
        <v>25</v>
      </c>
      <c r="C7" s="17" t="s">
        <v>26</v>
      </c>
      <c r="D7" s="17">
        <v>2013</v>
      </c>
      <c r="E7" s="18">
        <v>483</v>
      </c>
      <c r="F7" s="18">
        <f t="shared" si="0"/>
        <v>96.6</v>
      </c>
      <c r="G7" s="19"/>
      <c r="H7" s="20">
        <f t="shared" si="1"/>
        <v>0</v>
      </c>
      <c r="I7" s="30">
        <v>3</v>
      </c>
      <c r="J7" s="30">
        <v>120</v>
      </c>
      <c r="K7" s="31"/>
      <c r="L7" s="32"/>
      <c r="M7" s="34"/>
      <c r="N7" s="34"/>
      <c r="O7" s="34">
        <v>3</v>
      </c>
      <c r="P7" s="34">
        <v>120</v>
      </c>
      <c r="Q7" s="34"/>
      <c r="R7" s="34"/>
      <c r="S7" s="34" t="s">
        <v>27</v>
      </c>
      <c r="T7" s="34">
        <v>90</v>
      </c>
      <c r="U7" s="41">
        <v>12</v>
      </c>
      <c r="V7" s="41"/>
      <c r="W7" s="42">
        <f t="shared" si="2"/>
        <v>438.6</v>
      </c>
    </row>
    <row r="8" spans="1:23">
      <c r="A8" s="16">
        <v>4</v>
      </c>
      <c r="B8" s="17" t="s">
        <v>28</v>
      </c>
      <c r="C8" s="17" t="s">
        <v>29</v>
      </c>
      <c r="D8" s="17">
        <v>2015</v>
      </c>
      <c r="E8" s="18">
        <v>461</v>
      </c>
      <c r="F8" s="18">
        <f t="shared" si="0"/>
        <v>92.2</v>
      </c>
      <c r="G8" s="19"/>
      <c r="H8" s="20">
        <f t="shared" si="1"/>
        <v>0</v>
      </c>
      <c r="I8" s="30">
        <v>4</v>
      </c>
      <c r="J8" s="30">
        <v>110</v>
      </c>
      <c r="K8" s="31"/>
      <c r="L8" s="32"/>
      <c r="M8" s="33"/>
      <c r="N8" s="34"/>
      <c r="O8" s="33" t="s">
        <v>20</v>
      </c>
      <c r="P8" s="34">
        <v>120</v>
      </c>
      <c r="Q8" s="34"/>
      <c r="R8" s="34"/>
      <c r="S8" s="33" t="s">
        <v>30</v>
      </c>
      <c r="T8" s="34">
        <v>3</v>
      </c>
      <c r="U8" s="41">
        <v>9</v>
      </c>
      <c r="V8" s="41"/>
      <c r="W8" s="42">
        <f t="shared" si="2"/>
        <v>334.2</v>
      </c>
    </row>
    <row r="9" spans="1:23">
      <c r="A9" s="16">
        <f>A8+1</f>
        <v>5</v>
      </c>
      <c r="B9" s="17" t="s">
        <v>31</v>
      </c>
      <c r="C9" s="17" t="s">
        <v>32</v>
      </c>
      <c r="D9" s="17">
        <v>2014</v>
      </c>
      <c r="E9" s="18">
        <v>100</v>
      </c>
      <c r="F9" s="18">
        <f t="shared" si="0"/>
        <v>20</v>
      </c>
      <c r="G9" s="19"/>
      <c r="H9" s="20">
        <f t="shared" si="1"/>
        <v>0</v>
      </c>
      <c r="I9" s="30">
        <v>8</v>
      </c>
      <c r="J9" s="30">
        <v>85</v>
      </c>
      <c r="K9" s="31"/>
      <c r="L9" s="32"/>
      <c r="M9" s="34"/>
      <c r="N9" s="34"/>
      <c r="O9" s="33" t="s">
        <v>27</v>
      </c>
      <c r="P9" s="34">
        <v>90</v>
      </c>
      <c r="Q9" s="34"/>
      <c r="R9" s="34"/>
      <c r="S9" s="34" t="s">
        <v>27</v>
      </c>
      <c r="T9" s="34">
        <v>90</v>
      </c>
      <c r="U9" s="41"/>
      <c r="V9" s="41"/>
      <c r="W9" s="42">
        <f t="shared" si="2"/>
        <v>285</v>
      </c>
    </row>
    <row r="10" spans="1:23">
      <c r="A10" s="16">
        <f>A9+1</f>
        <v>6</v>
      </c>
      <c r="B10" s="17" t="s">
        <v>33</v>
      </c>
      <c r="C10" s="17" t="s">
        <v>23</v>
      </c>
      <c r="D10" s="17">
        <v>2015</v>
      </c>
      <c r="E10" s="18">
        <v>196</v>
      </c>
      <c r="F10" s="18">
        <f t="shared" si="0"/>
        <v>39.200000000000003</v>
      </c>
      <c r="G10" s="19"/>
      <c r="H10" s="20">
        <f t="shared" si="1"/>
        <v>0</v>
      </c>
      <c r="I10" s="30">
        <v>9</v>
      </c>
      <c r="J10" s="30">
        <v>80</v>
      </c>
      <c r="K10" s="31"/>
      <c r="L10" s="32"/>
      <c r="M10" s="34"/>
      <c r="N10" s="34"/>
      <c r="O10" s="33"/>
      <c r="P10" s="34"/>
      <c r="Q10" s="34"/>
      <c r="R10" s="34"/>
      <c r="S10" s="34" t="s">
        <v>27</v>
      </c>
      <c r="T10" s="34">
        <v>90</v>
      </c>
      <c r="U10" s="41">
        <v>3</v>
      </c>
      <c r="V10" s="41"/>
      <c r="W10" s="42">
        <f t="shared" si="2"/>
        <v>212.2</v>
      </c>
    </row>
    <row r="11" spans="1:23">
      <c r="A11" s="16">
        <v>7</v>
      </c>
      <c r="B11" s="17" t="s">
        <v>34</v>
      </c>
      <c r="C11" s="17" t="s">
        <v>23</v>
      </c>
      <c r="D11" s="17">
        <v>2016</v>
      </c>
      <c r="E11" s="18">
        <v>95</v>
      </c>
      <c r="F11" s="18">
        <f t="shared" si="0"/>
        <v>19</v>
      </c>
      <c r="G11" s="19"/>
      <c r="H11" s="20">
        <f t="shared" si="1"/>
        <v>0</v>
      </c>
      <c r="I11" s="30">
        <v>7</v>
      </c>
      <c r="J11" s="30">
        <v>90</v>
      </c>
      <c r="K11" s="31"/>
      <c r="L11" s="32"/>
      <c r="M11" s="34"/>
      <c r="N11" s="34"/>
      <c r="O11" s="33" t="s">
        <v>27</v>
      </c>
      <c r="P11" s="34">
        <v>90</v>
      </c>
      <c r="Q11" s="34"/>
      <c r="R11" s="34"/>
      <c r="S11" s="34"/>
      <c r="T11" s="34"/>
      <c r="U11" s="41"/>
      <c r="V11" s="41"/>
      <c r="W11" s="42">
        <f t="shared" si="2"/>
        <v>199</v>
      </c>
    </row>
    <row r="12" spans="1:23">
      <c r="A12" s="16">
        <f>A11+1</f>
        <v>8</v>
      </c>
      <c r="B12" s="17" t="s">
        <v>35</v>
      </c>
      <c r="C12" s="17" t="s">
        <v>26</v>
      </c>
      <c r="D12" s="17">
        <v>2013</v>
      </c>
      <c r="E12" s="18"/>
      <c r="F12" s="18"/>
      <c r="G12" s="19"/>
      <c r="H12" s="20"/>
      <c r="I12" s="30">
        <v>5</v>
      </c>
      <c r="J12" s="30">
        <v>100</v>
      </c>
      <c r="K12" s="31"/>
      <c r="L12" s="32"/>
      <c r="M12" s="34"/>
      <c r="N12" s="34"/>
      <c r="O12" s="33" t="s">
        <v>27</v>
      </c>
      <c r="P12" s="34">
        <v>90</v>
      </c>
      <c r="Q12" s="34"/>
      <c r="R12" s="34"/>
      <c r="S12" s="34"/>
      <c r="T12" s="34"/>
      <c r="U12" s="41">
        <v>6</v>
      </c>
      <c r="V12" s="41"/>
      <c r="W12" s="42">
        <f t="shared" si="2"/>
        <v>196</v>
      </c>
    </row>
    <row r="13" spans="1:23">
      <c r="A13" s="16">
        <v>9</v>
      </c>
      <c r="B13" s="17" t="s">
        <v>36</v>
      </c>
      <c r="C13" s="17" t="s">
        <v>32</v>
      </c>
      <c r="D13" s="17">
        <v>2012</v>
      </c>
      <c r="E13" s="18">
        <v>103</v>
      </c>
      <c r="F13" s="18">
        <f>E13*20/100</f>
        <v>20.6</v>
      </c>
      <c r="G13" s="19"/>
      <c r="H13" s="20">
        <f>G13*50/100</f>
        <v>0</v>
      </c>
      <c r="I13" s="30">
        <v>10</v>
      </c>
      <c r="J13" s="30">
        <v>75</v>
      </c>
      <c r="K13" s="31"/>
      <c r="L13" s="32"/>
      <c r="M13" s="34"/>
      <c r="N13" s="34"/>
      <c r="O13" s="33"/>
      <c r="P13" s="34"/>
      <c r="Q13" s="34"/>
      <c r="R13" s="34"/>
      <c r="S13" s="34" t="s">
        <v>30</v>
      </c>
      <c r="T13" s="34">
        <v>3</v>
      </c>
      <c r="U13" s="41"/>
      <c r="V13" s="41"/>
      <c r="W13" s="42">
        <f t="shared" si="2"/>
        <v>98.6</v>
      </c>
    </row>
    <row r="14" spans="1:23">
      <c r="A14" s="16">
        <f>A13+1</f>
        <v>10</v>
      </c>
      <c r="B14" s="17" t="s">
        <v>37</v>
      </c>
      <c r="C14" s="17" t="s">
        <v>26</v>
      </c>
      <c r="D14" s="17">
        <v>2014</v>
      </c>
      <c r="E14" s="18">
        <v>3</v>
      </c>
      <c r="F14" s="18">
        <f>E14*20/100</f>
        <v>0.6</v>
      </c>
      <c r="G14" s="19"/>
      <c r="H14" s="20">
        <f>G14*50/100</f>
        <v>0</v>
      </c>
      <c r="I14" s="30">
        <v>6</v>
      </c>
      <c r="J14" s="30">
        <v>95</v>
      </c>
      <c r="K14" s="31"/>
      <c r="L14" s="32"/>
      <c r="M14" s="34"/>
      <c r="N14" s="34"/>
      <c r="O14" s="33"/>
      <c r="P14" s="34"/>
      <c r="Q14" s="34"/>
      <c r="R14" s="34"/>
      <c r="S14" s="34"/>
      <c r="T14" s="34"/>
      <c r="U14" s="41"/>
      <c r="V14" s="41"/>
      <c r="W14" s="42">
        <f t="shared" si="2"/>
        <v>95.6</v>
      </c>
    </row>
    <row r="15" spans="1:23">
      <c r="A15" s="16">
        <f>A14+1</f>
        <v>11</v>
      </c>
      <c r="B15" s="17" t="s">
        <v>38</v>
      </c>
      <c r="C15" s="17" t="s">
        <v>23</v>
      </c>
      <c r="D15" s="17">
        <v>2015</v>
      </c>
      <c r="E15" s="18">
        <v>0</v>
      </c>
      <c r="F15" s="18">
        <f>E15*20/100</f>
        <v>0</v>
      </c>
      <c r="G15" s="19"/>
      <c r="H15" s="20">
        <f>G15*50/100</f>
        <v>0</v>
      </c>
      <c r="I15" s="30"/>
      <c r="J15" s="30"/>
      <c r="K15" s="31"/>
      <c r="L15" s="32"/>
      <c r="M15" s="34"/>
      <c r="N15" s="34"/>
      <c r="O15" s="33" t="s">
        <v>27</v>
      </c>
      <c r="P15" s="34">
        <v>90</v>
      </c>
      <c r="Q15" s="34"/>
      <c r="R15" s="34"/>
      <c r="S15" s="34"/>
      <c r="T15" s="34"/>
      <c r="U15" s="41"/>
      <c r="V15" s="41"/>
      <c r="W15" s="42">
        <f t="shared" si="2"/>
        <v>90</v>
      </c>
    </row>
    <row r="16" spans="1:23">
      <c r="A16" s="16">
        <f>A15+1</f>
        <v>12</v>
      </c>
      <c r="B16" s="17" t="s">
        <v>39</v>
      </c>
      <c r="C16" s="17" t="s">
        <v>26</v>
      </c>
      <c r="D16" s="17">
        <v>2012</v>
      </c>
      <c r="E16" s="18">
        <v>343</v>
      </c>
      <c r="F16" s="18">
        <f>E16*20/100</f>
        <v>68.599999999999994</v>
      </c>
      <c r="G16" s="19"/>
      <c r="H16" s="20">
        <f>G16*50/100</f>
        <v>0</v>
      </c>
      <c r="I16" s="30"/>
      <c r="J16" s="30"/>
      <c r="K16" s="31"/>
      <c r="L16" s="32"/>
      <c r="M16" s="34"/>
      <c r="N16" s="34"/>
      <c r="O16" s="33"/>
      <c r="P16" s="34"/>
      <c r="Q16" s="34"/>
      <c r="R16" s="34"/>
      <c r="S16" s="34"/>
      <c r="T16" s="34"/>
      <c r="U16" s="41"/>
      <c r="V16" s="41"/>
      <c r="W16" s="42">
        <f t="shared" si="2"/>
        <v>68.599999999999994</v>
      </c>
    </row>
    <row r="17" spans="1:23">
      <c r="A17" s="16">
        <f>A16+1</f>
        <v>13</v>
      </c>
      <c r="B17" s="17" t="s">
        <v>40</v>
      </c>
      <c r="C17" s="17" t="s">
        <v>23</v>
      </c>
      <c r="D17" s="17">
        <v>2013</v>
      </c>
      <c r="E17" s="18">
        <v>60</v>
      </c>
      <c r="F17" s="18">
        <f>E17*20/100</f>
        <v>12</v>
      </c>
      <c r="G17" s="19"/>
      <c r="H17" s="20">
        <f>G17*50/100</f>
        <v>0</v>
      </c>
      <c r="I17" s="30"/>
      <c r="J17" s="30"/>
      <c r="K17" s="32"/>
      <c r="L17" s="32"/>
      <c r="M17" s="33"/>
      <c r="N17" s="34"/>
      <c r="O17" s="33"/>
      <c r="P17" s="34"/>
      <c r="Q17" s="34"/>
      <c r="R17" s="34"/>
      <c r="S17" s="33"/>
      <c r="T17" s="34"/>
      <c r="U17" s="41"/>
      <c r="V17" s="41"/>
      <c r="W17" s="42">
        <f t="shared" si="2"/>
        <v>12</v>
      </c>
    </row>
    <row r="18" spans="1:23">
      <c r="A18" s="16">
        <v>14</v>
      </c>
      <c r="B18" s="17" t="s">
        <v>41</v>
      </c>
      <c r="C18" s="17" t="s">
        <v>42</v>
      </c>
      <c r="D18" s="17">
        <v>2014</v>
      </c>
      <c r="E18" s="18"/>
      <c r="F18" s="18"/>
      <c r="G18" s="19"/>
      <c r="H18" s="20"/>
      <c r="I18" s="30"/>
      <c r="J18" s="30"/>
      <c r="K18" s="32"/>
      <c r="L18" s="32"/>
      <c r="M18" s="33"/>
      <c r="N18" s="34"/>
      <c r="O18" s="33"/>
      <c r="P18" s="34"/>
      <c r="Q18" s="34"/>
      <c r="R18" s="34"/>
      <c r="S18" s="33" t="s">
        <v>30</v>
      </c>
      <c r="T18" s="34">
        <v>3</v>
      </c>
      <c r="U18" s="41"/>
      <c r="V18" s="41"/>
      <c r="W18" s="42">
        <v>3</v>
      </c>
    </row>
    <row r="19" spans="1:23">
      <c r="A19" s="16">
        <v>15</v>
      </c>
      <c r="B19" s="17" t="s">
        <v>43</v>
      </c>
      <c r="C19" s="17" t="s">
        <v>42</v>
      </c>
      <c r="D19" s="17">
        <v>2015</v>
      </c>
      <c r="E19" s="18"/>
      <c r="F19" s="18"/>
      <c r="G19" s="19"/>
      <c r="H19" s="20"/>
      <c r="I19" s="30"/>
      <c r="J19" s="30"/>
      <c r="K19" s="32"/>
      <c r="L19" s="32"/>
      <c r="M19" s="33"/>
      <c r="N19" s="34"/>
      <c r="O19" s="33"/>
      <c r="P19" s="34"/>
      <c r="Q19" s="34"/>
      <c r="R19" s="34"/>
      <c r="S19" s="33" t="s">
        <v>30</v>
      </c>
      <c r="T19" s="34">
        <v>3</v>
      </c>
      <c r="U19" s="41"/>
      <c r="V19" s="41"/>
      <c r="W19" s="42">
        <v>3</v>
      </c>
    </row>
    <row r="20" spans="1:23">
      <c r="A20" s="16">
        <v>16</v>
      </c>
      <c r="B20" s="17" t="s">
        <v>44</v>
      </c>
      <c r="C20" s="17" t="s">
        <v>29</v>
      </c>
      <c r="D20" s="17">
        <v>2014</v>
      </c>
      <c r="E20" s="18">
        <v>12</v>
      </c>
      <c r="F20" s="18">
        <f>E20*20/100</f>
        <v>2.4</v>
      </c>
      <c r="G20" s="19"/>
      <c r="H20" s="20">
        <f>G20*50/100</f>
        <v>0</v>
      </c>
      <c r="I20" s="30"/>
      <c r="J20" s="30"/>
      <c r="K20" s="32"/>
      <c r="L20" s="32"/>
      <c r="M20" s="34"/>
      <c r="N20" s="34"/>
      <c r="O20" s="34"/>
      <c r="P20" s="34"/>
      <c r="Q20" s="34"/>
      <c r="R20" s="34"/>
      <c r="S20" s="33"/>
      <c r="T20" s="34"/>
      <c r="U20" s="41"/>
      <c r="V20" s="41"/>
      <c r="W20" s="42">
        <f>F20+H20+J20+L20+N20+P20+R20+T20+U20+V20</f>
        <v>2.4</v>
      </c>
    </row>
    <row r="21" spans="1:23">
      <c r="A21" s="16">
        <f>A20+1</f>
        <v>17</v>
      </c>
      <c r="B21" s="17" t="s">
        <v>45</v>
      </c>
      <c r="C21" s="17" t="s">
        <v>23</v>
      </c>
      <c r="D21" s="17">
        <v>2015</v>
      </c>
      <c r="E21" s="18">
        <v>3</v>
      </c>
      <c r="F21" s="18">
        <f>E21*20/100</f>
        <v>0.6</v>
      </c>
      <c r="G21" s="19"/>
      <c r="H21" s="20">
        <f>G21*50/100</f>
        <v>0</v>
      </c>
      <c r="I21" s="30"/>
      <c r="J21" s="30"/>
      <c r="K21" s="31"/>
      <c r="L21" s="32"/>
      <c r="M21" s="34"/>
      <c r="N21" s="34"/>
      <c r="O21" s="33"/>
      <c r="P21" s="34"/>
      <c r="Q21" s="34"/>
      <c r="R21" s="34"/>
      <c r="S21" s="34"/>
      <c r="T21" s="34"/>
      <c r="U21" s="41"/>
      <c r="V21" s="41"/>
      <c r="W21" s="42">
        <f>F21+H21+J21+L21+N21+P21+R21+T21+U21+V21</f>
        <v>0.6</v>
      </c>
    </row>
    <row r="22" spans="1:23">
      <c r="A22" s="16">
        <f>A21+1</f>
        <v>18</v>
      </c>
      <c r="B22" s="17" t="s">
        <v>46</v>
      </c>
      <c r="C22" s="17" t="s">
        <v>47</v>
      </c>
      <c r="D22" s="17">
        <v>2012</v>
      </c>
      <c r="E22" s="18">
        <v>3</v>
      </c>
      <c r="F22" s="18">
        <f>E22*20/100</f>
        <v>0.6</v>
      </c>
      <c r="G22" s="19"/>
      <c r="H22" s="20">
        <f>G22*50/100</f>
        <v>0</v>
      </c>
      <c r="I22" s="30"/>
      <c r="J22" s="30"/>
      <c r="K22" s="31"/>
      <c r="L22" s="32"/>
      <c r="M22" s="34"/>
      <c r="N22" s="34"/>
      <c r="O22" s="33"/>
      <c r="P22" s="34"/>
      <c r="Q22" s="34"/>
      <c r="R22" s="34"/>
      <c r="S22" s="34"/>
      <c r="T22" s="34"/>
      <c r="U22" s="41"/>
      <c r="V22" s="41"/>
      <c r="W22" s="42">
        <f>F22+H22+J22+L22+N22+P22+R22+T22+U22+V22</f>
        <v>0.6</v>
      </c>
    </row>
  </sheetData>
  <sortState ref="A3:W23">
    <sortCondition descending="1" ref="W5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Ivor Kátity</dc:creator>
  <cp:lastModifiedBy>user</cp:lastModifiedBy>
  <dcterms:created xsi:type="dcterms:W3CDTF">2024-12-20T13:43:00Z</dcterms:created>
  <dcterms:modified xsi:type="dcterms:W3CDTF">2025-02-13T17:18:55Z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95ED2C63DA5843B69253407E0457A07C_12</vt:lpwstr>
  </property>
  <property fmtid="{D5CDD505-2E9C-101B-9397-08002B2CF9AE}" pid="3" name="KSOProductBuildVer">
    <vt:lpwstr>2057-12.2.0.19805</vt:lpwstr>
  </property>
</Properties>
</file>